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alley\Desktop\"/>
    </mc:Choice>
  </mc:AlternateContent>
  <bookViews>
    <workbookView xWindow="0" yWindow="0" windowWidth="28800" windowHeight="12435"/>
  </bookViews>
  <sheets>
    <sheet name="Monthly College Budget" sheetId="3" r:id="rId1"/>
    <sheet name="chart_calcs" sheetId="4" state="hidden" r:id="rId2"/>
  </sheets>
  <definedNames>
    <definedName name="_xlnm._FilterDatabase" localSheetId="0" hidden="1">'Monthly College Budget'!#REF!</definedName>
    <definedName name="CategoriesExpense">{"room &amp; board";"tuition &amp; fees";"books &amp; supplies";"transportation";"discretionary";"other expenses"}</definedName>
    <definedName name="CategoriesIncome">{"financial aid";"wages (after-tax)";"family help";"from savings";"other"}</definedName>
    <definedName name="FirstMonth">UPPER(TEXT(StartDate,"mmm "))</definedName>
    <definedName name="income_percent_selected_period">'Monthly College Budget'!$G$25:$G$32</definedName>
    <definedName name="NextMonth">UPPER(TEXT(EOMONTH(VALUE('Monthly College Budget'!XFD1 &amp; "1"),0)+1,"mmm "))</definedName>
    <definedName name="PercentsExpense">'Monthly College Budget'!$G$36,'Monthly College Budget'!$G$41,'Monthly College Budget'!$G$45,'Monthly College Budget'!$G$49,'Monthly College Budget'!$G$55,'Monthly College Budget'!$G$63</definedName>
    <definedName name="PercentsIncome">'Monthly College Budget'!$G$25:$G$32</definedName>
    <definedName name="Periods">'Monthly College Budget'!#REF!</definedName>
    <definedName name="ScrollBarValue">chart_calcs!$D$13</definedName>
    <definedName name="SelectedPeriod">INDEX(Periods,,ScrollBarValue)</definedName>
    <definedName name="SelectedPeriodCashFlowNegative">INDEX('Monthly College Budget'!#REF!,,SelectedPeriodColumn) * NOT(SelectedPeriodIsFunded)</definedName>
    <definedName name="SelectedPeriodCashFlowNegative_Mirror">CHOOSE({1,2,3},0,SelectedPeriodCashFlowNegative,-(MAX(ABS(SelectedPeriodCashFlowNegative),SelectedPeriodCashFlowPositive)))</definedName>
    <definedName name="SelectedPeriodCashFlowPositive">INDEX('Monthly College Budget'!#REF!,,SelectedPeriodColumn) * SelectedPeriodIsFunded</definedName>
    <definedName name="SelectedPeriodCashFlowPositive_Mirror">CHOOSE({1,2,3},0,SelectedPeriodCashFlowPositive,(MAX(ABS(SelectedPeriodCashFlowNegative),SelectedPeriodCashFlowPositive)))</definedName>
    <definedName name="SelectedPeriodColumn">MATCH(SelectedPeriod,Periods,0)</definedName>
    <definedName name="SelectedPeriodIsFunded">INDEX('Monthly College Budget'!$D$33:$F$33,,SelectedPeriodColumn)&gt;=INDEX('Monthly College Budget'!$D$68:$P$68,,SelectedPeriodColumn)</definedName>
    <definedName name="SelectedStartMonth">'Monthly College Budget'!#REF!</definedName>
    <definedName name="StartDate">DATEVALUE(SelectedStartMonth &amp;  "1, " &amp; YEAR(TODAY()))</definedName>
  </definedNames>
  <calcPr calcId="152511"/>
</workbook>
</file>

<file path=xl/calcChain.xml><?xml version="1.0" encoding="utf-8"?>
<calcChain xmlns="http://schemas.openxmlformats.org/spreadsheetml/2006/main">
  <c r="F33" i="3" l="1"/>
  <c r="G28" i="3" l="1"/>
  <c r="E33" i="3"/>
  <c r="D33" i="3"/>
  <c r="G26" i="3"/>
  <c r="G27" i="3"/>
  <c r="G29" i="3"/>
  <c r="G30" i="3"/>
  <c r="G31" i="3"/>
  <c r="G32" i="3"/>
  <c r="G25" i="3"/>
  <c r="G33" i="3" l="1"/>
  <c r="P12" i="4"/>
  <c r="D12" i="4" l="1"/>
  <c r="E12" i="4" l="1"/>
  <c r="F12" i="4" l="1"/>
  <c r="A2" i="3" a="1"/>
  <c r="A2" i="3" s="1"/>
  <c r="G12" i="4" l="1"/>
  <c r="A6" i="3"/>
  <c r="A5" i="3"/>
  <c r="A4" i="3"/>
  <c r="A19" i="3"/>
  <c r="A13" i="3"/>
  <c r="A17" i="3"/>
  <c r="A10" i="3"/>
  <c r="A21" i="3"/>
  <c r="A15" i="3"/>
  <c r="A9" i="3"/>
  <c r="A3" i="3"/>
  <c r="A7" i="3"/>
  <c r="A18" i="3"/>
  <c r="A12" i="3"/>
  <c r="A11" i="3"/>
  <c r="A16" i="3"/>
  <c r="A20" i="3"/>
  <c r="A14" i="3"/>
  <c r="A8" i="3"/>
  <c r="H12" i="4" l="1"/>
  <c r="I12" i="4"/>
  <c r="J12" i="4" l="1"/>
  <c r="E8" i="4" l="1"/>
  <c r="F8" i="4" s="1"/>
  <c r="K12" i="4"/>
  <c r="L12" i="4" l="1"/>
  <c r="M12" i="4" l="1"/>
  <c r="N12" i="4" l="1"/>
  <c r="L15" i="4" l="1"/>
  <c r="L14" i="4"/>
  <c r="F6" i="4"/>
  <c r="B6" i="3" s="1"/>
  <c r="D14" i="4"/>
  <c r="K14" i="4"/>
  <c r="O15" i="4"/>
  <c r="O14" i="4"/>
  <c r="I14" i="4"/>
  <c r="G14" i="4"/>
  <c r="D19" i="4"/>
  <c r="D21" i="4"/>
  <c r="D20" i="4"/>
  <c r="P15" i="4"/>
  <c r="F7" i="4"/>
  <c r="O12" i="4"/>
  <c r="J15" i="4"/>
  <c r="D23" i="4"/>
  <c r="F14" i="4"/>
  <c r="D22" i="4"/>
  <c r="M14" i="4"/>
  <c r="D15" i="4"/>
  <c r="P14" i="4"/>
  <c r="K15" i="4"/>
  <c r="F15" i="4"/>
  <c r="M15" i="4"/>
  <c r="I15" i="4"/>
  <c r="N15" i="4"/>
  <c r="H14" i="4"/>
  <c r="N14" i="4"/>
  <c r="H15" i="4"/>
  <c r="E14" i="4"/>
  <c r="J14" i="4"/>
  <c r="G15" i="4"/>
  <c r="E15" i="4"/>
  <c r="D3" i="4"/>
  <c r="D8" i="4" l="1"/>
  <c r="D6" i="4"/>
  <c r="D7" i="4"/>
</calcChain>
</file>

<file path=xl/sharedStrings.xml><?xml version="1.0" encoding="utf-8"?>
<sst xmlns="http://schemas.openxmlformats.org/spreadsheetml/2006/main" count="32" uniqueCount="32">
  <si>
    <t>Financial help from family</t>
  </si>
  <si>
    <t>Other (child support, public assistance, gifts, etc.)</t>
  </si>
  <si>
    <t>Financial aid (grants, scholarships, loans) paid to you</t>
  </si>
  <si>
    <t>Withdrawals from savings</t>
  </si>
  <si>
    <t>Dynamic Chart Titles</t>
  </si>
  <si>
    <t xml:space="preserve">Scroll Bar Value: </t>
  </si>
  <si>
    <t xml:space="preserve">Cash Flow Chart: </t>
  </si>
  <si>
    <t xml:space="preserve">Cumulative: </t>
  </si>
  <si>
    <t>***This sheet should remain HIDDEN***</t>
  </si>
  <si>
    <t>INCOME CHART DATA</t>
  </si>
  <si>
    <t>After tax wages from a job</t>
  </si>
  <si>
    <t>Weekend</t>
  </si>
  <si>
    <t>Time Budget</t>
  </si>
  <si>
    <t>FRI</t>
  </si>
  <si>
    <t>SUN</t>
  </si>
  <si>
    <t>SAT</t>
  </si>
  <si>
    <t>Eating/Food Preperation</t>
  </si>
  <si>
    <t>Sleeping</t>
  </si>
  <si>
    <t>Employed Work</t>
  </si>
  <si>
    <t>Studying</t>
  </si>
  <si>
    <t>Hygiene/Preperation</t>
  </si>
  <si>
    <t>Daily Time</t>
  </si>
  <si>
    <t>% total weekend hours</t>
  </si>
  <si>
    <t>TOTAL ACCOUNTED FOR HOURS</t>
  </si>
  <si>
    <t>Chores/Other Obligated time</t>
  </si>
  <si>
    <t>HOURS</t>
  </si>
  <si>
    <t xml:space="preserve">Leisure Time </t>
  </si>
  <si>
    <t>LIST SPECIFIC LEISURE AND RECREATION ACTIVITIES HERE BUT PUT  TOTAL HOURS UNDER LEISURE TIME.</t>
  </si>
  <si>
    <t>Movie</t>
  </si>
  <si>
    <t>Saturday: Picnic with Tennis/soccer</t>
  </si>
  <si>
    <t>Friday: Bridal Shower, Run</t>
  </si>
  <si>
    <t>Sunday: Sister's Birthday- majority of day event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</si>
</sst>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m"/>
    <numFmt numFmtId="165" formatCode="0.0%"/>
    <numFmt numFmtId="166" formatCode="#,##0_);[Red]\(#,##0\);\-\ \ "/>
  </numFmts>
  <fonts count="13" x14ac:knownFonts="1">
    <font>
      <sz val="10"/>
      <color theme="3" tint="0.34998626667073579"/>
      <name val="Trebuchet MS"/>
      <family val="2"/>
      <scheme val="minor"/>
    </font>
    <font>
      <sz val="9"/>
      <color theme="1" tint="0.34998626667073579"/>
      <name val="Trebuchet MS"/>
      <family val="2"/>
      <scheme val="minor"/>
    </font>
    <font>
      <b/>
      <sz val="9"/>
      <color theme="1" tint="0.34998626667073579"/>
      <name val="Trebuchet MS"/>
      <family val="2"/>
      <scheme val="minor"/>
    </font>
    <font>
      <b/>
      <sz val="42"/>
      <color theme="4"/>
      <name val="Cambria"/>
      <family val="1"/>
      <scheme val="major"/>
    </font>
    <font>
      <sz val="9"/>
      <color theme="1" tint="0.34998626667073579"/>
      <name val="Wingdings 3"/>
      <family val="1"/>
      <charset val="2"/>
    </font>
    <font>
      <sz val="14"/>
      <color theme="1" tint="0.499984740745262"/>
      <name val="Trebuchet MS"/>
      <family val="2"/>
      <scheme val="minor"/>
    </font>
    <font>
      <sz val="30"/>
      <color theme="1" tint="0.499984740745262"/>
      <name val="Trebuchet MS"/>
      <family val="2"/>
      <scheme val="minor"/>
    </font>
    <font>
      <sz val="10"/>
      <color theme="1" tint="0.34998626667073579"/>
      <name val="Trebuchet MS"/>
      <family val="2"/>
      <scheme val="minor"/>
    </font>
    <font>
      <b/>
      <sz val="10"/>
      <color theme="4"/>
      <name val="Cambria"/>
      <family val="1"/>
      <scheme val="major"/>
    </font>
    <font>
      <sz val="10"/>
      <color theme="5"/>
      <name val="Trebuchet MS"/>
      <family val="2"/>
      <scheme val="minor"/>
    </font>
    <font>
      <b/>
      <sz val="10"/>
      <color theme="4"/>
      <name val="Trebuchet MS"/>
      <family val="2"/>
      <scheme val="minor"/>
    </font>
    <font>
      <b/>
      <sz val="10"/>
      <color theme="5"/>
      <name val="Trebuchet MS"/>
      <family val="2"/>
      <scheme val="minor"/>
    </font>
    <font>
      <sz val="11"/>
      <color theme="3" tint="0.499984740745262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4"/>
      </bottom>
      <diagonal/>
    </border>
    <border>
      <left/>
      <right/>
      <top/>
      <bottom style="thick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double">
        <color theme="0" tint="-0.14996795556505021"/>
      </bottom>
      <diagonal/>
    </border>
    <border>
      <left/>
      <right/>
      <top style="thick">
        <color theme="0" tint="-0.14996795556505021"/>
      </top>
      <bottom style="thin">
        <color theme="0"/>
      </bottom>
      <diagonal/>
    </border>
  </borders>
  <cellStyleXfs count="5">
    <xf numFmtId="0" fontId="0" fillId="0" borderId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53">
    <xf numFmtId="0" fontId="0" fillId="0" borderId="0" xfId="0"/>
    <xf numFmtId="0" fontId="0" fillId="0" borderId="1" xfId="0" applyFill="1" applyBorder="1"/>
    <xf numFmtId="0" fontId="0" fillId="0" borderId="0" xfId="0" applyFill="1"/>
    <xf numFmtId="0" fontId="0" fillId="0" borderId="0" xfId="0" applyFill="1" applyAlignment="1">
      <alignment horizontal="right"/>
    </xf>
    <xf numFmtId="0" fontId="0" fillId="0" borderId="0" xfId="0" applyFill="1" applyAlignment="1" applyProtection="1">
      <alignment horizontal="center"/>
      <protection locked="0"/>
    </xf>
    <xf numFmtId="0" fontId="1" fillId="0" borderId="0" xfId="0" applyFont="1" applyFill="1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/>
    </xf>
    <xf numFmtId="0" fontId="1" fillId="0" borderId="6" xfId="0" applyFont="1" applyFill="1" applyBorder="1"/>
    <xf numFmtId="0" fontId="4" fillId="0" borderId="0" xfId="0" applyFont="1" applyFill="1"/>
    <xf numFmtId="0" fontId="0" fillId="0" borderId="0" xfId="0" applyFill="1" applyAlignment="1">
      <alignment horizontal="center"/>
    </xf>
    <xf numFmtId="165" fontId="0" fillId="0" borderId="0" xfId="0" applyNumberFormat="1" applyFill="1"/>
    <xf numFmtId="0" fontId="0" fillId="0" borderId="1" xfId="0" applyFill="1" applyBorder="1" applyAlignment="1">
      <alignment horizontal="right" indent="5"/>
    </xf>
    <xf numFmtId="0" fontId="3" fillId="0" borderId="0" xfId="0" applyFont="1" applyFill="1" applyAlignment="1"/>
    <xf numFmtId="0" fontId="5" fillId="0" borderId="0" xfId="0" applyFont="1" applyFill="1" applyAlignment="1">
      <alignment horizontal="left" indent="1"/>
    </xf>
    <xf numFmtId="0" fontId="6" fillId="0" borderId="0" xfId="0" applyFont="1" applyFill="1" applyAlignment="1">
      <alignment horizontal="left"/>
    </xf>
    <xf numFmtId="0" fontId="6" fillId="0" borderId="0" xfId="1" applyFill="1" applyAlignment="1">
      <alignment horizontal="left" indent="1"/>
    </xf>
    <xf numFmtId="0" fontId="5" fillId="0" borderId="0" xfId="2" applyFill="1" applyAlignment="1">
      <alignment horizontal="left" indent="2"/>
    </xf>
    <xf numFmtId="0" fontId="7" fillId="0" borderId="6" xfId="0" applyFont="1" applyFill="1" applyBorder="1"/>
    <xf numFmtId="0" fontId="8" fillId="0" borderId="3" xfId="0" applyFont="1" applyFill="1" applyBorder="1"/>
    <xf numFmtId="164" fontId="8" fillId="0" borderId="3" xfId="0" applyNumberFormat="1" applyFont="1" applyFill="1" applyBorder="1" applyAlignment="1">
      <alignment horizontal="right"/>
    </xf>
    <xf numFmtId="0" fontId="8" fillId="0" borderId="3" xfId="0" applyFont="1" applyFill="1" applyBorder="1" applyAlignment="1">
      <alignment horizontal="center"/>
    </xf>
    <xf numFmtId="0" fontId="7" fillId="0" borderId="0" xfId="0" applyFont="1" applyFill="1" applyBorder="1"/>
    <xf numFmtId="166" fontId="7" fillId="0" borderId="0" xfId="0" applyNumberFormat="1" applyFont="1" applyFill="1" applyBorder="1" applyProtection="1">
      <protection locked="0"/>
    </xf>
    <xf numFmtId="165" fontId="9" fillId="2" borderId="7" xfId="0" applyNumberFormat="1" applyFont="1" applyFill="1" applyBorder="1" applyAlignment="1">
      <alignment horizontal="right" indent="1"/>
    </xf>
    <xf numFmtId="0" fontId="7" fillId="0" borderId="5" xfId="0" applyFont="1" applyFill="1" applyBorder="1"/>
    <xf numFmtId="0" fontId="7" fillId="0" borderId="4" xfId="0" applyFont="1" applyFill="1" applyBorder="1"/>
    <xf numFmtId="0" fontId="8" fillId="0" borderId="2" xfId="0" applyFont="1" applyFill="1" applyBorder="1"/>
    <xf numFmtId="38" fontId="10" fillId="0" borderId="2" xfId="0" applyNumberFormat="1" applyFont="1" applyFill="1" applyBorder="1"/>
    <xf numFmtId="165" fontId="10" fillId="0" borderId="2" xfId="0" applyNumberFormat="1" applyFont="1" applyFill="1" applyBorder="1" applyAlignment="1">
      <alignment horizontal="right" indent="1"/>
    </xf>
    <xf numFmtId="164" fontId="8" fillId="0" borderId="0" xfId="0" applyNumberFormat="1" applyFont="1" applyFill="1" applyBorder="1" applyAlignment="1">
      <alignment horizontal="right"/>
    </xf>
    <xf numFmtId="0" fontId="8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 indent="2"/>
    </xf>
    <xf numFmtId="0" fontId="7" fillId="0" borderId="0" xfId="0" applyFont="1" applyFill="1"/>
    <xf numFmtId="0" fontId="7" fillId="0" borderId="0" xfId="0" applyFont="1" applyFill="1" applyBorder="1" applyAlignment="1">
      <alignment horizontal="left"/>
    </xf>
    <xf numFmtId="0" fontId="5" fillId="0" borderId="0" xfId="2" applyFill="1" applyAlignment="1">
      <alignment horizontal="left" indent="3"/>
    </xf>
    <xf numFmtId="0" fontId="6" fillId="0" borderId="0" xfId="1" applyFill="1" applyAlignment="1">
      <alignment horizontal="left" indent="2"/>
    </xf>
    <xf numFmtId="0" fontId="1" fillId="0" borderId="0" xfId="0" applyNumberFormat="1" applyFont="1" applyFill="1" applyAlignment="1">
      <alignment vertical="center"/>
    </xf>
    <xf numFmtId="0" fontId="8" fillId="0" borderId="0" xfId="0" applyFont="1" applyFill="1" applyBorder="1"/>
    <xf numFmtId="0" fontId="1" fillId="0" borderId="0" xfId="0" applyFont="1" applyFill="1" applyBorder="1"/>
    <xf numFmtId="0" fontId="11" fillId="0" borderId="0" xfId="0" applyFont="1" applyFill="1" applyBorder="1"/>
    <xf numFmtId="38" fontId="7" fillId="0" borderId="0" xfId="0" applyNumberFormat="1" applyFont="1" applyFill="1" applyBorder="1"/>
    <xf numFmtId="165" fontId="9" fillId="2" borderId="0" xfId="0" applyNumberFormat="1" applyFont="1" applyFill="1" applyBorder="1" applyAlignment="1">
      <alignment horizontal="right" indent="1"/>
    </xf>
    <xf numFmtId="0" fontId="7" fillId="0" borderId="0" xfId="0" applyFont="1" applyFill="1" applyBorder="1" applyAlignment="1">
      <alignment horizontal="left" indent="1"/>
    </xf>
    <xf numFmtId="38" fontId="10" fillId="0" borderId="0" xfId="0" applyNumberFormat="1" applyFont="1" applyFill="1" applyBorder="1"/>
    <xf numFmtId="0" fontId="7" fillId="2" borderId="0" xfId="0" applyFont="1" applyFill="1" applyBorder="1"/>
    <xf numFmtId="38" fontId="7" fillId="2" borderId="0" xfId="0" applyNumberFormat="1" applyFont="1" applyFill="1" applyBorder="1"/>
    <xf numFmtId="166" fontId="7" fillId="3" borderId="0" xfId="0" applyNumberFormat="1" applyFont="1" applyFill="1" applyBorder="1" applyProtection="1">
      <protection locked="0"/>
    </xf>
    <xf numFmtId="166" fontId="7" fillId="3" borderId="5" xfId="0" applyNumberFormat="1" applyFont="1" applyFill="1" applyBorder="1" applyProtection="1">
      <protection locked="0"/>
    </xf>
    <xf numFmtId="166" fontId="7" fillId="3" borderId="4" xfId="0" applyNumberFormat="1" applyFont="1" applyFill="1" applyBorder="1" applyProtection="1">
      <protection locked="0"/>
    </xf>
    <xf numFmtId="0" fontId="7" fillId="3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wrapText="1"/>
    </xf>
    <xf numFmtId="0" fontId="0" fillId="0" borderId="0" xfId="0" applyAlignment="1"/>
  </cellXfs>
  <cellStyles count="5">
    <cellStyle name="Heading 1" xfId="1" builtinId="16" customBuiltin="1"/>
    <cellStyle name="Heading 2" xfId="2" builtinId="17" customBuiltin="1"/>
    <cellStyle name="Heading 3" xfId="3" builtinId="18" customBuiltin="1"/>
    <cellStyle name="Heading 4" xfId="4" builtinId="19" customBuiltin="1"/>
    <cellStyle name="Normal" xfId="0" builtinId="0" customBuiltin="1"/>
  </cellStyles>
  <dxfs count="1">
    <dxf>
      <font>
        <color theme="7"/>
      </font>
    </dxf>
  </dxfs>
  <tableStyles count="0" defaultTableStyle="TableStyleMedium2" defaultPivotStyle="PivotStyleLight16"/>
  <colors>
    <mruColors>
      <color rgb="FFFFFFFF"/>
      <color rgb="FFEEEEEE"/>
      <color rgb="FFF7F7F7"/>
      <color rgb="FFF0F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Friday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1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1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2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2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'Monthly College Budget'!$B$25:$B$32</c:f>
              <c:strCache>
                <c:ptCount val="8"/>
                <c:pt idx="0">
                  <c:v>Eating/Food Preperation</c:v>
                </c:pt>
                <c:pt idx="1">
                  <c:v>Sleeping</c:v>
                </c:pt>
                <c:pt idx="2">
                  <c:v>Employed Work</c:v>
                </c:pt>
                <c:pt idx="3">
                  <c:v>Movie</c:v>
                </c:pt>
                <c:pt idx="4">
                  <c:v>Leisure Time </c:v>
                </c:pt>
                <c:pt idx="5">
                  <c:v>Hygiene/Preperation</c:v>
                </c:pt>
                <c:pt idx="6">
                  <c:v>Chores/Other Obligated time</c:v>
                </c:pt>
                <c:pt idx="7">
                  <c:v>Studying</c:v>
                </c:pt>
              </c:strCache>
            </c:strRef>
          </c:cat>
          <c:val>
            <c:numRef>
              <c:f>'Monthly College Budget'!$D$25:$D$32</c:f>
              <c:numCache>
                <c:formatCode>#,##0_);[Red]\(#,##0\);\-\ \ </c:formatCode>
                <c:ptCount val="8"/>
                <c:pt idx="0">
                  <c:v>3</c:v>
                </c:pt>
                <c:pt idx="1">
                  <c:v>7</c:v>
                </c:pt>
                <c:pt idx="2">
                  <c:v>7</c:v>
                </c:pt>
                <c:pt idx="3">
                  <c:v>0</c:v>
                </c:pt>
                <c:pt idx="4">
                  <c:v>4</c:v>
                </c:pt>
                <c:pt idx="5">
                  <c:v>0.5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Saturday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1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1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2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2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'Monthly College Budget'!$B$25:$B$32</c:f>
              <c:strCache>
                <c:ptCount val="8"/>
                <c:pt idx="0">
                  <c:v>Eating/Food Preperation</c:v>
                </c:pt>
                <c:pt idx="1">
                  <c:v>Sleeping</c:v>
                </c:pt>
                <c:pt idx="2">
                  <c:v>Employed Work</c:v>
                </c:pt>
                <c:pt idx="3">
                  <c:v>Movie</c:v>
                </c:pt>
                <c:pt idx="4">
                  <c:v>Leisure Time </c:v>
                </c:pt>
                <c:pt idx="5">
                  <c:v>Hygiene/Preperation</c:v>
                </c:pt>
                <c:pt idx="6">
                  <c:v>Chores/Other Obligated time</c:v>
                </c:pt>
                <c:pt idx="7">
                  <c:v>Studying</c:v>
                </c:pt>
              </c:strCache>
            </c:strRef>
          </c:cat>
          <c:val>
            <c:numRef>
              <c:f>'Monthly College Budget'!$E$25:$E$32</c:f>
              <c:numCache>
                <c:formatCode>#,##0_);[Red]\(#,##0\);\-\ \ </c:formatCode>
                <c:ptCount val="8"/>
                <c:pt idx="0">
                  <c:v>2</c:v>
                </c:pt>
                <c:pt idx="1">
                  <c:v>6</c:v>
                </c:pt>
                <c:pt idx="2">
                  <c:v>0</c:v>
                </c:pt>
                <c:pt idx="3">
                  <c:v>2</c:v>
                </c:pt>
                <c:pt idx="4">
                  <c:v>7</c:v>
                </c:pt>
                <c:pt idx="5">
                  <c:v>0.5</c:v>
                </c:pt>
                <c:pt idx="6">
                  <c:v>4</c:v>
                </c:pt>
                <c:pt idx="7">
                  <c:v>2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Sunday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1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1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2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2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'Monthly College Budget'!$B$25:$B$32</c:f>
              <c:strCache>
                <c:ptCount val="8"/>
                <c:pt idx="0">
                  <c:v>Eating/Food Preperation</c:v>
                </c:pt>
                <c:pt idx="1">
                  <c:v>Sleeping</c:v>
                </c:pt>
                <c:pt idx="2">
                  <c:v>Employed Work</c:v>
                </c:pt>
                <c:pt idx="3">
                  <c:v>Movie</c:v>
                </c:pt>
                <c:pt idx="4">
                  <c:v>Leisure Time </c:v>
                </c:pt>
                <c:pt idx="5">
                  <c:v>Hygiene/Preperation</c:v>
                </c:pt>
                <c:pt idx="6">
                  <c:v>Chores/Other Obligated time</c:v>
                </c:pt>
                <c:pt idx="7">
                  <c:v>Studying</c:v>
                </c:pt>
              </c:strCache>
            </c:strRef>
          </c:cat>
          <c:val>
            <c:numRef>
              <c:f>'Monthly College Budget'!$F$25:$F$32</c:f>
              <c:numCache>
                <c:formatCode>#,##0_);[Red]\(#,##0\);\-\ \ </c:formatCode>
                <c:ptCount val="8"/>
                <c:pt idx="0">
                  <c:v>3</c:v>
                </c:pt>
                <c:pt idx="1">
                  <c:v>8</c:v>
                </c:pt>
                <c:pt idx="2">
                  <c:v>0</c:v>
                </c:pt>
                <c:pt idx="3">
                  <c:v>0</c:v>
                </c:pt>
                <c:pt idx="4">
                  <c:v>7</c:v>
                </c:pt>
                <c:pt idx="5">
                  <c:v>0.5</c:v>
                </c:pt>
                <c:pt idx="6">
                  <c:v>3</c:v>
                </c:pt>
                <c:pt idx="7">
                  <c:v>2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Total</a:t>
            </a:r>
            <a:r>
              <a:rPr lang="en-US" baseline="0"/>
              <a:t> Weekend Hours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1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1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2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2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'Monthly College Budget'!$B$25:$B$32</c:f>
              <c:strCache>
                <c:ptCount val="8"/>
                <c:pt idx="0">
                  <c:v>Eating/Food Preperation</c:v>
                </c:pt>
                <c:pt idx="1">
                  <c:v>Sleeping</c:v>
                </c:pt>
                <c:pt idx="2">
                  <c:v>Employed Work</c:v>
                </c:pt>
                <c:pt idx="3">
                  <c:v>Movie</c:v>
                </c:pt>
                <c:pt idx="4">
                  <c:v>Leisure Time </c:v>
                </c:pt>
                <c:pt idx="5">
                  <c:v>Hygiene/Preperation</c:v>
                </c:pt>
                <c:pt idx="6">
                  <c:v>Chores/Other Obligated time</c:v>
                </c:pt>
                <c:pt idx="7">
                  <c:v>Studying</c:v>
                </c:pt>
              </c:strCache>
            </c:strRef>
          </c:cat>
          <c:val>
            <c:numRef>
              <c:f>'Monthly College Budget'!$G$25:$G$32</c:f>
              <c:numCache>
                <c:formatCode>0.0%</c:formatCode>
                <c:ptCount val="8"/>
                <c:pt idx="0">
                  <c:v>0.1111111111111111</c:v>
                </c:pt>
                <c:pt idx="1">
                  <c:v>0.29166666666666669</c:v>
                </c:pt>
                <c:pt idx="2">
                  <c:v>9.7222222222222224E-2</c:v>
                </c:pt>
                <c:pt idx="3">
                  <c:v>2.7777777777777776E-2</c:v>
                </c:pt>
                <c:pt idx="4">
                  <c:v>0.25</c:v>
                </c:pt>
                <c:pt idx="5">
                  <c:v>2.0833333333333332E-2</c:v>
                </c:pt>
                <c:pt idx="6">
                  <c:v>0.1111111111111111</c:v>
                </c:pt>
                <c:pt idx="7">
                  <c:v>6.9444444444444448E-2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482419</xdr:colOff>
      <xdr:row>4</xdr:row>
      <xdr:rowOff>28322</xdr:rowOff>
    </xdr:from>
    <xdr:to>
      <xdr:col>4</xdr:col>
      <xdr:colOff>482419</xdr:colOff>
      <xdr:row>15</xdr:row>
      <xdr:rowOff>47387</xdr:rowOff>
    </xdr:to>
    <xdr:cxnSp macro="">
      <xdr:nvCxnSpPr>
        <xdr:cNvPr id="19" name="Chart border 1" descr="&quot;&quot;" title="Chart border"/>
        <xdr:cNvCxnSpPr/>
      </xdr:nvCxnSpPr>
      <xdr:spPr>
        <a:xfrm>
          <a:off x="4778194" y="1780922"/>
          <a:ext cx="0" cy="2524140"/>
        </a:xfrm>
        <a:prstGeom prst="line">
          <a:avLst/>
        </a:prstGeom>
        <a:ln w="12700">
          <a:solidFill>
            <a:schemeClr val="bg1">
              <a:lumMod val="8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82971</xdr:colOff>
      <xdr:row>4</xdr:row>
      <xdr:rowOff>28322</xdr:rowOff>
    </xdr:from>
    <xdr:to>
      <xdr:col>13</xdr:col>
      <xdr:colOff>82971</xdr:colOff>
      <xdr:row>15</xdr:row>
      <xdr:rowOff>47387</xdr:rowOff>
    </xdr:to>
    <xdr:cxnSp macro="">
      <xdr:nvCxnSpPr>
        <xdr:cNvPr id="22" name="Chart border 2" descr="&quot;&quot;" title="Chart border"/>
        <xdr:cNvCxnSpPr/>
      </xdr:nvCxnSpPr>
      <xdr:spPr>
        <a:xfrm>
          <a:off x="9179346" y="1780922"/>
          <a:ext cx="0" cy="2524140"/>
        </a:xfrm>
        <a:prstGeom prst="line">
          <a:avLst/>
        </a:prstGeom>
        <a:ln w="12700">
          <a:solidFill>
            <a:schemeClr val="bg1">
              <a:lumMod val="8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128587</xdr:colOff>
      <xdr:row>4</xdr:row>
      <xdr:rowOff>138112</xdr:rowOff>
    </xdr:from>
    <xdr:to>
      <xdr:col>4</xdr:col>
      <xdr:colOff>404812</xdr:colOff>
      <xdr:row>16</xdr:row>
      <xdr:rowOff>185737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176212</xdr:colOff>
      <xdr:row>4</xdr:row>
      <xdr:rowOff>147637</xdr:rowOff>
    </xdr:from>
    <xdr:to>
      <xdr:col>12</xdr:col>
      <xdr:colOff>42862</xdr:colOff>
      <xdr:row>17</xdr:row>
      <xdr:rowOff>4762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214312</xdr:colOff>
      <xdr:row>4</xdr:row>
      <xdr:rowOff>138112</xdr:rowOff>
    </xdr:from>
    <xdr:to>
      <xdr:col>21</xdr:col>
      <xdr:colOff>4762</xdr:colOff>
      <xdr:row>16</xdr:row>
      <xdr:rowOff>185737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290512</xdr:colOff>
      <xdr:row>21</xdr:row>
      <xdr:rowOff>90487</xdr:rowOff>
    </xdr:from>
    <xdr:to>
      <xdr:col>21</xdr:col>
      <xdr:colOff>80962</xdr:colOff>
      <xdr:row>33</xdr:row>
      <xdr:rowOff>109537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ollege Budget">
      <a:dk1>
        <a:sysClr val="windowText" lastClr="000000"/>
      </a:dk1>
      <a:lt1>
        <a:sysClr val="window" lastClr="FFFFFF"/>
      </a:lt1>
      <a:dk2>
        <a:srgbClr val="000000"/>
      </a:dk2>
      <a:lt2>
        <a:srgbClr val="FFFFFF"/>
      </a:lt2>
      <a:accent1>
        <a:srgbClr val="67BCD1"/>
      </a:accent1>
      <a:accent2>
        <a:srgbClr val="F09912"/>
      </a:accent2>
      <a:accent3>
        <a:srgbClr val="6ECC9E"/>
      </a:accent3>
      <a:accent4>
        <a:srgbClr val="EB4A17"/>
      </a:accent4>
      <a:accent5>
        <a:srgbClr val="9942AC"/>
      </a:accent5>
      <a:accent6>
        <a:srgbClr val="F749A2"/>
      </a:accent6>
      <a:hlink>
        <a:srgbClr val="67BCD1"/>
      </a:hlink>
      <a:folHlink>
        <a:srgbClr val="9942AC"/>
      </a:folHlink>
    </a:clrScheme>
    <a:fontScheme name="Monthly College Budget">
      <a:majorFont>
        <a:latin typeface="Cambria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  <pageSetUpPr fitToPage="1"/>
  </sheetPr>
  <dimension ref="A1:U69"/>
  <sheetViews>
    <sheetView showGridLines="0" tabSelected="1" topLeftCell="D1" zoomScaleNormal="100" workbookViewId="0">
      <selection activeCell="I34" sqref="I34"/>
    </sheetView>
  </sheetViews>
  <sheetFormatPr defaultRowHeight="19.5" customHeight="1" x14ac:dyDescent="0.35"/>
  <cols>
    <col min="1" max="1" width="8.42578125" style="5" customWidth="1"/>
    <col min="2" max="2" width="4.42578125" style="5" customWidth="1"/>
    <col min="3" max="3" width="45.140625" style="5" customWidth="1"/>
    <col min="4" max="6" width="8" style="5" customWidth="1"/>
    <col min="7" max="7" width="22.5703125" style="5" customWidth="1"/>
    <col min="8" max="16" width="8" style="5" customWidth="1"/>
    <col min="17" max="17" width="11.140625" style="5" customWidth="1"/>
    <col min="18" max="16384" width="9.140625" style="5"/>
  </cols>
  <sheetData>
    <row r="1" spans="1:17" s="6" customFormat="1" ht="61.5" customHeight="1" x14ac:dyDescent="0.65">
      <c r="A1" s="37"/>
      <c r="B1" s="13" t="s">
        <v>11</v>
      </c>
    </row>
    <row r="2" spans="1:17" ht="42" customHeight="1" x14ac:dyDescent="0.65">
      <c r="A2" s="5" t="str">
        <f t="array" ref="A2:A21">""</f>
        <v/>
      </c>
      <c r="B2" s="13" t="s">
        <v>12</v>
      </c>
    </row>
    <row r="3" spans="1:17" ht="19.5" customHeight="1" thickBot="1" x14ac:dyDescent="0.4">
      <c r="A3" s="5" t="str">
        <v/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17" ht="15" customHeight="1" thickTop="1" x14ac:dyDescent="0.35">
      <c r="A4" s="5" t="str">
        <v/>
      </c>
    </row>
    <row r="5" spans="1:17" ht="19.5" customHeight="1" x14ac:dyDescent="0.35">
      <c r="A5" s="5" t="str">
        <v/>
      </c>
      <c r="B5" s="14"/>
      <c r="F5" s="17"/>
      <c r="N5" s="35"/>
    </row>
    <row r="6" spans="1:17" ht="38.25" customHeight="1" x14ac:dyDescent="0.55000000000000004">
      <c r="A6" s="5" t="str">
        <v/>
      </c>
      <c r="B6" s="15" t="e">
        <f>" "&amp;chart_calcs!$F$6</f>
        <v>#REF!</v>
      </c>
      <c r="F6" s="16"/>
      <c r="N6" s="36"/>
    </row>
    <row r="7" spans="1:17" ht="19.5" customHeight="1" x14ac:dyDescent="0.35">
      <c r="A7" s="5" t="str">
        <v/>
      </c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</row>
    <row r="8" spans="1:17" ht="15" customHeight="1" x14ac:dyDescent="0.35">
      <c r="A8" s="5" t="str">
        <v/>
      </c>
    </row>
    <row r="9" spans="1:17" ht="15" customHeight="1" x14ac:dyDescent="0.35">
      <c r="A9" s="5" t="str">
        <v/>
      </c>
    </row>
    <row r="10" spans="1:17" ht="15" customHeight="1" x14ac:dyDescent="0.35">
      <c r="A10" s="5" t="str">
        <v/>
      </c>
    </row>
    <row r="11" spans="1:17" ht="15" customHeight="1" x14ac:dyDescent="0.35">
      <c r="A11" s="5" t="str">
        <v/>
      </c>
    </row>
    <row r="12" spans="1:17" ht="15" customHeight="1" x14ac:dyDescent="0.35">
      <c r="A12" s="5" t="str">
        <v/>
      </c>
    </row>
    <row r="13" spans="1:17" ht="15" customHeight="1" x14ac:dyDescent="0.35">
      <c r="A13" s="5" t="str">
        <v/>
      </c>
    </row>
    <row r="14" spans="1:17" ht="15" customHeight="1" x14ac:dyDescent="0.35">
      <c r="A14" s="5" t="str">
        <v/>
      </c>
    </row>
    <row r="15" spans="1:17" ht="15" customHeight="1" x14ac:dyDescent="0.35">
      <c r="A15" s="5" t="str">
        <v/>
      </c>
      <c r="C15" s="9"/>
    </row>
    <row r="16" spans="1:17" ht="15" customHeight="1" x14ac:dyDescent="0.35">
      <c r="A16" s="5" t="str">
        <v/>
      </c>
    </row>
    <row r="17" spans="1:21" ht="15" customHeight="1" x14ac:dyDescent="0.35">
      <c r="A17" s="5" t="str">
        <v/>
      </c>
    </row>
    <row r="18" spans="1:21" ht="15" customHeight="1" x14ac:dyDescent="0.35">
      <c r="A18" s="5" t="str">
        <v/>
      </c>
    </row>
    <row r="19" spans="1:21" ht="15" customHeight="1" x14ac:dyDescent="0.35">
      <c r="A19" s="5" t="str">
        <v/>
      </c>
    </row>
    <row r="20" spans="1:21" ht="15" customHeight="1" x14ac:dyDescent="0.35">
      <c r="A20" s="5" t="str">
        <v/>
      </c>
    </row>
    <row r="21" spans="1:21" ht="15" customHeight="1" x14ac:dyDescent="0.35">
      <c r="A21" s="5" t="str">
        <v/>
      </c>
    </row>
    <row r="22" spans="1:21" ht="19.5" customHeight="1" x14ac:dyDescent="0.35">
      <c r="B22" s="45"/>
      <c r="C22" s="45"/>
      <c r="D22" s="46"/>
      <c r="E22" s="46"/>
      <c r="F22" s="46"/>
      <c r="G22" s="45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9.5" customHeight="1" thickBot="1" x14ac:dyDescent="0.4">
      <c r="B23" s="18"/>
      <c r="C23" s="18"/>
      <c r="D23" s="18"/>
      <c r="E23" s="18"/>
      <c r="F23" s="18"/>
      <c r="G23" s="18"/>
    </row>
    <row r="24" spans="1:21" ht="19.5" customHeight="1" thickTop="1" thickBot="1" x14ac:dyDescent="0.4">
      <c r="A24" s="7"/>
      <c r="B24" s="19" t="s">
        <v>21</v>
      </c>
      <c r="C24" s="19"/>
      <c r="D24" s="20" t="s">
        <v>13</v>
      </c>
      <c r="E24" s="20" t="s">
        <v>15</v>
      </c>
      <c r="F24" s="20" t="s">
        <v>14</v>
      </c>
      <c r="G24" s="21" t="s">
        <v>22</v>
      </c>
    </row>
    <row r="25" spans="1:21" ht="19.5" customHeight="1" thickTop="1" thickBot="1" x14ac:dyDescent="0.4">
      <c r="B25" s="22" t="s">
        <v>16</v>
      </c>
      <c r="C25" s="22"/>
      <c r="D25" s="47">
        <v>3</v>
      </c>
      <c r="E25" s="47">
        <v>2</v>
      </c>
      <c r="F25" s="47">
        <v>3</v>
      </c>
      <c r="G25" s="24">
        <f>(SUM(D25:F25)/72)</f>
        <v>0.1111111111111111</v>
      </c>
    </row>
    <row r="26" spans="1:21" ht="19.5" customHeight="1" thickTop="1" thickBot="1" x14ac:dyDescent="0.4">
      <c r="B26" s="25" t="s">
        <v>17</v>
      </c>
      <c r="C26" s="25"/>
      <c r="D26" s="48">
        <v>7</v>
      </c>
      <c r="E26" s="48">
        <v>6</v>
      </c>
      <c r="F26" s="48">
        <v>8</v>
      </c>
      <c r="G26" s="24">
        <f t="shared" ref="G26:G32" si="0">(SUM(D26:F26)/72)</f>
        <v>0.29166666666666669</v>
      </c>
    </row>
    <row r="27" spans="1:21" ht="19.5" customHeight="1" thickTop="1" thickBot="1" x14ac:dyDescent="0.4">
      <c r="B27" s="25" t="s">
        <v>18</v>
      </c>
      <c r="C27" s="25"/>
      <c r="D27" s="48">
        <v>7</v>
      </c>
      <c r="E27" s="48">
        <v>0</v>
      </c>
      <c r="F27" s="48">
        <v>0</v>
      </c>
      <c r="G27" s="24">
        <f t="shared" si="0"/>
        <v>9.7222222222222224E-2</v>
      </c>
    </row>
    <row r="28" spans="1:21" ht="19.5" customHeight="1" thickTop="1" thickBot="1" x14ac:dyDescent="0.4">
      <c r="B28" s="25" t="s">
        <v>28</v>
      </c>
      <c r="C28" s="25"/>
      <c r="D28" s="48">
        <v>0</v>
      </c>
      <c r="E28" s="48">
        <v>2</v>
      </c>
      <c r="F28" s="48">
        <v>0</v>
      </c>
      <c r="G28" s="24">
        <f t="shared" si="0"/>
        <v>2.7777777777777776E-2</v>
      </c>
    </row>
    <row r="29" spans="1:21" ht="19.5" customHeight="1" thickTop="1" thickBot="1" x14ac:dyDescent="0.4">
      <c r="B29" s="25" t="s">
        <v>26</v>
      </c>
      <c r="C29" s="25"/>
      <c r="D29" s="48">
        <v>4</v>
      </c>
      <c r="E29" s="48">
        <v>7</v>
      </c>
      <c r="F29" s="48">
        <v>7</v>
      </c>
      <c r="G29" s="24">
        <f t="shared" si="0"/>
        <v>0.25</v>
      </c>
    </row>
    <row r="30" spans="1:21" ht="19.5" customHeight="1" thickTop="1" thickBot="1" x14ac:dyDescent="0.4">
      <c r="B30" s="26" t="s">
        <v>20</v>
      </c>
      <c r="C30" s="26"/>
      <c r="D30" s="49">
        <v>0.5</v>
      </c>
      <c r="E30" s="49">
        <v>0.5</v>
      </c>
      <c r="F30" s="49">
        <v>0.5</v>
      </c>
      <c r="G30" s="24">
        <f t="shared" si="0"/>
        <v>2.0833333333333332E-2</v>
      </c>
    </row>
    <row r="31" spans="1:21" ht="19.5" customHeight="1" thickTop="1" thickBot="1" x14ac:dyDescent="0.4">
      <c r="B31" s="26" t="s">
        <v>24</v>
      </c>
      <c r="C31" s="26"/>
      <c r="D31" s="49">
        <v>1</v>
      </c>
      <c r="E31" s="49">
        <v>4</v>
      </c>
      <c r="F31" s="49">
        <v>3</v>
      </c>
      <c r="G31" s="24">
        <f t="shared" si="0"/>
        <v>0.1111111111111111</v>
      </c>
    </row>
    <row r="32" spans="1:21" ht="19.5" customHeight="1" thickTop="1" thickBot="1" x14ac:dyDescent="0.4">
      <c r="B32" s="26" t="s">
        <v>19</v>
      </c>
      <c r="C32" s="26"/>
      <c r="D32" s="49">
        <v>1</v>
      </c>
      <c r="E32" s="49">
        <v>2</v>
      </c>
      <c r="F32" s="49">
        <v>2</v>
      </c>
      <c r="G32" s="24">
        <f t="shared" si="0"/>
        <v>6.9444444444444448E-2</v>
      </c>
    </row>
    <row r="33" spans="1:8" ht="19.5" customHeight="1" thickTop="1" x14ac:dyDescent="0.35">
      <c r="B33" s="27" t="s">
        <v>23</v>
      </c>
      <c r="C33" s="27"/>
      <c r="D33" s="28">
        <f>SUM(D25:D32)</f>
        <v>23.5</v>
      </c>
      <c r="E33" s="28">
        <f t="shared" ref="E33" si="1">SUM(E25:E32)</f>
        <v>23.5</v>
      </c>
      <c r="F33" s="28">
        <f>SUM(F25:F32)</f>
        <v>23.5</v>
      </c>
      <c r="G33" s="24">
        <f>SUM(D33:F33)/72</f>
        <v>0.97916666666666663</v>
      </c>
    </row>
    <row r="34" spans="1:8" ht="19.5" customHeight="1" x14ac:dyDescent="0.35">
      <c r="B34" s="22"/>
      <c r="C34" s="22"/>
      <c r="D34" s="22"/>
      <c r="E34" s="22"/>
      <c r="F34" s="22"/>
      <c r="G34" s="22"/>
    </row>
    <row r="35" spans="1:8" ht="19.5" customHeight="1" x14ac:dyDescent="0.35">
      <c r="A35" s="7"/>
      <c r="B35" s="51" t="s">
        <v>27</v>
      </c>
      <c r="C35" s="52"/>
      <c r="D35" s="30"/>
      <c r="E35" s="30"/>
      <c r="F35" s="30"/>
      <c r="G35" s="31"/>
      <c r="H35" s="39"/>
    </row>
    <row r="36" spans="1:8" ht="19.5" customHeight="1" x14ac:dyDescent="0.35">
      <c r="B36" s="52"/>
      <c r="C36" s="52"/>
      <c r="D36" s="41" t="s">
        <v>25</v>
      </c>
      <c r="E36" s="41"/>
      <c r="F36" s="41"/>
      <c r="G36" s="42"/>
      <c r="H36" s="39"/>
    </row>
    <row r="37" spans="1:8" ht="19.5" customHeight="1" x14ac:dyDescent="0.35">
      <c r="B37" s="32" t="s">
        <v>30</v>
      </c>
      <c r="C37" s="50"/>
      <c r="D37" s="47">
        <v>4</v>
      </c>
      <c r="E37" s="23"/>
      <c r="F37" s="23"/>
      <c r="G37" s="42"/>
      <c r="H37" s="39"/>
    </row>
    <row r="38" spans="1:8" ht="19.5" customHeight="1" x14ac:dyDescent="0.35">
      <c r="B38" s="32" t="s">
        <v>29</v>
      </c>
      <c r="C38" s="50"/>
      <c r="D38" s="47">
        <v>7</v>
      </c>
      <c r="E38" s="23"/>
      <c r="F38" s="23"/>
      <c r="G38" s="42"/>
      <c r="H38" s="39"/>
    </row>
    <row r="39" spans="1:8" ht="19.5" customHeight="1" x14ac:dyDescent="0.35">
      <c r="B39" s="32" t="s">
        <v>31</v>
      </c>
      <c r="C39" s="50"/>
      <c r="D39" s="47">
        <v>7</v>
      </c>
      <c r="E39" s="23"/>
      <c r="F39" s="23"/>
      <c r="G39" s="42"/>
      <c r="H39" s="39"/>
    </row>
    <row r="40" spans="1:8" ht="19.5" customHeight="1" x14ac:dyDescent="0.35">
      <c r="B40" s="43"/>
      <c r="C40" s="43"/>
      <c r="D40" s="41"/>
      <c r="E40" s="41"/>
      <c r="F40" s="41"/>
      <c r="G40" s="22"/>
      <c r="H40" s="39"/>
    </row>
    <row r="41" spans="1:8" ht="19.5" customHeight="1" x14ac:dyDescent="0.35">
      <c r="B41" s="40"/>
      <c r="C41" s="40"/>
      <c r="D41" s="41"/>
      <c r="E41" s="41"/>
      <c r="F41" s="41"/>
      <c r="G41" s="42"/>
      <c r="H41" s="39"/>
    </row>
    <row r="42" spans="1:8" ht="19.5" customHeight="1" x14ac:dyDescent="0.35">
      <c r="B42" s="32"/>
      <c r="C42" s="34"/>
      <c r="D42" s="23"/>
      <c r="E42" s="23"/>
      <c r="F42" s="23"/>
      <c r="G42" s="42"/>
      <c r="H42" s="39"/>
    </row>
    <row r="43" spans="1:8" ht="19.5" customHeight="1" x14ac:dyDescent="0.35">
      <c r="B43" s="32"/>
      <c r="C43" s="34"/>
      <c r="D43" s="23"/>
      <c r="E43" s="23"/>
      <c r="F43" s="23"/>
      <c r="G43" s="42"/>
      <c r="H43" s="39"/>
    </row>
    <row r="44" spans="1:8" ht="19.5" customHeight="1" x14ac:dyDescent="0.35">
      <c r="B44" s="43"/>
      <c r="C44" s="43"/>
      <c r="D44" s="41"/>
      <c r="E44" s="41"/>
      <c r="F44" s="41"/>
      <c r="G44" s="22"/>
      <c r="H44" s="39"/>
    </row>
    <row r="45" spans="1:8" ht="19.5" customHeight="1" x14ac:dyDescent="0.35">
      <c r="B45" s="40"/>
      <c r="C45" s="40"/>
      <c r="D45" s="41"/>
      <c r="E45" s="41"/>
      <c r="F45" s="41"/>
      <c r="G45" s="42"/>
      <c r="H45" s="39"/>
    </row>
    <row r="46" spans="1:8" ht="19.5" customHeight="1" x14ac:dyDescent="0.35">
      <c r="B46" s="22"/>
      <c r="C46" s="34"/>
      <c r="D46" s="23"/>
      <c r="E46" s="23"/>
      <c r="F46" s="23"/>
      <c r="G46" s="42"/>
      <c r="H46" s="39"/>
    </row>
    <row r="47" spans="1:8" ht="19.5" customHeight="1" x14ac:dyDescent="0.35">
      <c r="B47" s="22"/>
      <c r="C47" s="34"/>
      <c r="D47" s="23"/>
      <c r="E47" s="23"/>
      <c r="F47" s="23"/>
      <c r="G47" s="42"/>
      <c r="H47" s="39"/>
    </row>
    <row r="48" spans="1:8" ht="19.5" customHeight="1" x14ac:dyDescent="0.35">
      <c r="B48" s="43"/>
      <c r="C48" s="43"/>
      <c r="D48" s="41"/>
      <c r="E48" s="41"/>
      <c r="F48" s="41"/>
      <c r="G48" s="22"/>
      <c r="H48" s="39"/>
    </row>
    <row r="49" spans="2:8" ht="19.5" customHeight="1" x14ac:dyDescent="0.35">
      <c r="B49" s="40"/>
      <c r="C49" s="40"/>
      <c r="D49" s="41"/>
      <c r="E49" s="41"/>
      <c r="F49" s="41"/>
      <c r="G49" s="42"/>
      <c r="H49" s="39"/>
    </row>
    <row r="50" spans="2:8" ht="19.5" customHeight="1" x14ac:dyDescent="0.35">
      <c r="B50" s="32"/>
      <c r="C50" s="34"/>
      <c r="D50" s="23"/>
      <c r="E50" s="23"/>
      <c r="F50" s="23"/>
      <c r="G50" s="42"/>
      <c r="H50" s="39"/>
    </row>
    <row r="51" spans="2:8" ht="19.5" customHeight="1" x14ac:dyDescent="0.35">
      <c r="B51" s="32"/>
      <c r="C51" s="34"/>
      <c r="D51" s="23"/>
      <c r="E51" s="23"/>
      <c r="F51" s="23"/>
      <c r="G51" s="42"/>
      <c r="H51" s="39"/>
    </row>
    <row r="52" spans="2:8" ht="19.5" customHeight="1" x14ac:dyDescent="0.35">
      <c r="B52" s="32"/>
      <c r="C52" s="34"/>
      <c r="D52" s="23"/>
      <c r="E52" s="23"/>
      <c r="F52" s="23"/>
      <c r="G52" s="42"/>
      <c r="H52" s="39"/>
    </row>
    <row r="53" spans="2:8" ht="19.5" customHeight="1" x14ac:dyDescent="0.35">
      <c r="B53" s="32"/>
      <c r="C53" s="34"/>
      <c r="D53" s="23"/>
      <c r="E53" s="23"/>
      <c r="F53" s="23"/>
      <c r="G53" s="42"/>
      <c r="H53" s="39"/>
    </row>
    <row r="54" spans="2:8" ht="19.5" customHeight="1" x14ac:dyDescent="0.35">
      <c r="B54" s="22"/>
      <c r="C54" s="22"/>
      <c r="D54" s="22"/>
      <c r="E54" s="22"/>
      <c r="F54" s="22"/>
      <c r="G54" s="22"/>
      <c r="H54" s="39"/>
    </row>
    <row r="55" spans="2:8" ht="19.5" customHeight="1" x14ac:dyDescent="0.35">
      <c r="B55" s="40"/>
      <c r="C55" s="40"/>
      <c r="D55" s="41"/>
      <c r="E55" s="41"/>
      <c r="F55" s="41"/>
      <c r="G55" s="42"/>
      <c r="H55" s="39"/>
    </row>
    <row r="56" spans="2:8" ht="19.5" customHeight="1" x14ac:dyDescent="0.35">
      <c r="B56" s="32"/>
      <c r="C56" s="34"/>
      <c r="D56" s="23"/>
      <c r="E56" s="23"/>
      <c r="F56" s="23"/>
      <c r="G56" s="42"/>
      <c r="H56" s="39"/>
    </row>
    <row r="57" spans="2:8" ht="19.5" customHeight="1" x14ac:dyDescent="0.35">
      <c r="B57" s="32"/>
      <c r="C57" s="34"/>
      <c r="D57" s="23"/>
      <c r="E57" s="23"/>
      <c r="F57" s="23"/>
      <c r="G57" s="42"/>
      <c r="H57" s="39"/>
    </row>
    <row r="58" spans="2:8" ht="19.5" customHeight="1" x14ac:dyDescent="0.35">
      <c r="B58" s="32"/>
      <c r="C58" s="34"/>
      <c r="D58" s="23"/>
      <c r="E58" s="23"/>
      <c r="F58" s="23"/>
      <c r="G58" s="42"/>
      <c r="H58" s="39"/>
    </row>
    <row r="59" spans="2:8" ht="19.5" customHeight="1" x14ac:dyDescent="0.35">
      <c r="B59" s="32"/>
      <c r="C59" s="34"/>
      <c r="D59" s="23"/>
      <c r="E59" s="23"/>
      <c r="F59" s="23"/>
      <c r="G59" s="42"/>
      <c r="H59" s="39"/>
    </row>
    <row r="60" spans="2:8" ht="19.5" customHeight="1" x14ac:dyDescent="0.35">
      <c r="B60" s="32"/>
      <c r="C60" s="34"/>
      <c r="D60" s="23"/>
      <c r="E60" s="23"/>
      <c r="F60" s="23"/>
      <c r="G60" s="42"/>
      <c r="H60" s="39"/>
    </row>
    <row r="61" spans="2:8" ht="19.5" customHeight="1" x14ac:dyDescent="0.35">
      <c r="B61" s="32"/>
      <c r="C61" s="34"/>
      <c r="D61" s="23"/>
      <c r="E61" s="23"/>
      <c r="F61" s="23"/>
      <c r="G61" s="42"/>
      <c r="H61" s="39"/>
    </row>
    <row r="62" spans="2:8" ht="19.5" customHeight="1" x14ac:dyDescent="0.35">
      <c r="B62" s="43"/>
      <c r="C62" s="43"/>
      <c r="D62" s="22"/>
      <c r="E62" s="22"/>
      <c r="F62" s="22"/>
      <c r="G62" s="22"/>
      <c r="H62" s="39"/>
    </row>
    <row r="63" spans="2:8" ht="19.5" customHeight="1" x14ac:dyDescent="0.35">
      <c r="B63" s="40"/>
      <c r="C63" s="40"/>
      <c r="D63" s="41"/>
      <c r="E63" s="41"/>
      <c r="F63" s="41"/>
      <c r="G63" s="42"/>
      <c r="H63" s="39"/>
    </row>
    <row r="64" spans="2:8" ht="19.5" customHeight="1" x14ac:dyDescent="0.35">
      <c r="B64" s="32"/>
      <c r="C64" s="34"/>
      <c r="D64" s="23"/>
      <c r="E64" s="23"/>
      <c r="F64" s="23"/>
      <c r="G64" s="42"/>
      <c r="H64" s="39"/>
    </row>
    <row r="65" spans="2:17" ht="19.5" customHeight="1" x14ac:dyDescent="0.35">
      <c r="B65" s="32"/>
      <c r="C65" s="34"/>
      <c r="D65" s="23"/>
      <c r="E65" s="23"/>
      <c r="F65" s="23"/>
      <c r="G65" s="42"/>
      <c r="H65" s="39"/>
    </row>
    <row r="66" spans="2:17" ht="19.5" customHeight="1" x14ac:dyDescent="0.35">
      <c r="B66" s="32"/>
      <c r="C66" s="34"/>
      <c r="D66" s="23"/>
      <c r="E66" s="23"/>
      <c r="F66" s="23"/>
      <c r="G66" s="42"/>
      <c r="H66" s="39"/>
    </row>
    <row r="67" spans="2:17" ht="19.5" customHeight="1" x14ac:dyDescent="0.35">
      <c r="B67" s="22"/>
      <c r="C67" s="22"/>
      <c r="D67" s="22"/>
      <c r="E67" s="22"/>
      <c r="F67" s="22"/>
      <c r="G67" s="22"/>
      <c r="H67" s="22"/>
      <c r="I67" s="33"/>
      <c r="J67" s="33"/>
      <c r="K67" s="33"/>
      <c r="L67" s="33"/>
      <c r="M67" s="33"/>
      <c r="N67" s="33"/>
      <c r="O67" s="33"/>
      <c r="P67" s="33"/>
      <c r="Q67" s="33"/>
    </row>
    <row r="68" spans="2:17" ht="19.5" customHeight="1" x14ac:dyDescent="0.35">
      <c r="B68" s="38"/>
      <c r="C68" s="38"/>
      <c r="D68" s="44"/>
      <c r="E68" s="44"/>
      <c r="F68" s="44"/>
      <c r="G68" s="44"/>
      <c r="H68" s="44"/>
      <c r="I68" s="28"/>
      <c r="J68" s="28"/>
      <c r="K68" s="28"/>
      <c r="L68" s="28"/>
      <c r="M68" s="28"/>
      <c r="N68" s="28"/>
      <c r="O68" s="28"/>
      <c r="P68" s="28"/>
      <c r="Q68" s="29"/>
    </row>
    <row r="69" spans="2:17" ht="19.5" customHeight="1" x14ac:dyDescent="0.35">
      <c r="B69" s="39"/>
      <c r="C69" s="39"/>
      <c r="D69" s="39"/>
      <c r="E69" s="39"/>
      <c r="F69" s="39"/>
      <c r="G69" s="39"/>
      <c r="H69" s="39"/>
    </row>
  </sheetData>
  <sheetProtection insertColumns="0" insertRows="0" deleteColumns="0" deleteRows="0" autoFilter="0"/>
  <mergeCells count="1">
    <mergeCell ref="B35:C36"/>
  </mergeCells>
  <conditionalFormatting sqref="D22:G22">
    <cfRule type="expression" dxfId="0" priority="1">
      <formula>D22&lt;0</formula>
    </cfRule>
  </conditionalFormatting>
  <printOptions horizontalCentered="1"/>
  <pageMargins left="0.25" right="0.25" top="0.75" bottom="0.75" header="0.3" footer="0.3"/>
  <pageSetup scale="53" orientation="portrait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>
          <x14:colorSeries theme="6"/>
          <x14:colorNegative theme="6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'Monthly College Budget'!D68:O68</xm:f>
              <xm:sqref>A68</xm:sqref>
            </x14:sparkline>
            <x14:sparkline>
              <xm:f>'Monthly College Budget'!D36:F36</xm:f>
              <xm:sqref>A36</xm:sqref>
            </x14:sparkline>
            <x14:sparkline>
              <xm:f>'Monthly College Budget'!D22:F22</xm:f>
              <xm:sqref>A22</xm:sqref>
            </x14:sparkline>
            <x14:sparkline>
              <xm:f>'Monthly College Budget'!D55:F55</xm:f>
              <xm:sqref>A55</xm:sqref>
            </x14:sparkline>
            <x14:sparkline>
              <xm:f>'Monthly College Budget'!D49:F49</xm:f>
              <xm:sqref>A49</xm:sqref>
            </x14:sparkline>
            <x14:sparkline>
              <xm:f>'Monthly College Budget'!D45:F45</xm:f>
              <xm:sqref>A45</xm:sqref>
            </x14:sparkline>
            <x14:sparkline>
              <xm:f>'Monthly College Budget'!D41:F41</xm:f>
              <xm:sqref>A41</xm:sqref>
            </x14:sparkline>
            <x14:sparkline>
              <xm:f>'Monthly College Budget'!D33:F33</xm:f>
              <xm:sqref>A33</xm:sqref>
            </x14:sparkline>
            <x14:sparkline>
              <xm:f>'Monthly College Budget'!D63:F63</xm:f>
              <xm:sqref>A63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24"/>
  <sheetViews>
    <sheetView showGridLines="0" zoomScaleNormal="100" workbookViewId="0"/>
  </sheetViews>
  <sheetFormatPr defaultRowHeight="15" x14ac:dyDescent="0.3"/>
  <cols>
    <col min="1" max="2" width="9.140625" style="2"/>
    <col min="3" max="3" width="46.42578125" style="2" customWidth="1"/>
    <col min="4" max="16384" width="9.140625" style="2"/>
  </cols>
  <sheetData>
    <row r="1" spans="1:16" x14ac:dyDescent="0.3">
      <c r="A1" s="2" t="s">
        <v>8</v>
      </c>
    </row>
    <row r="3" spans="1:16" x14ac:dyDescent="0.3">
      <c r="D3" s="2" t="str">
        <f>IFERROR(LOWER(TEXT(VALUE(SelectedPeriod&amp;" 1"),"mmmm")),"year")</f>
        <v>year</v>
      </c>
    </row>
    <row r="5" spans="1:16" x14ac:dyDescent="0.3">
      <c r="D5" s="1" t="s">
        <v>4</v>
      </c>
      <c r="E5" s="1"/>
      <c r="F5" s="1"/>
    </row>
    <row r="6" spans="1:16" x14ac:dyDescent="0.3">
      <c r="D6" s="2" t="str">
        <f>D3&amp;" income:"</f>
        <v>year income:</v>
      </c>
      <c r="F6" s="2" t="e">
        <f>TEXT(INDEX('Monthly College Budget'!$D$33:$F$33,,SelectedPeriodColumn),"$#,###")</f>
        <v>#REF!</v>
      </c>
    </row>
    <row r="7" spans="1:16" x14ac:dyDescent="0.3">
      <c r="D7" s="2" t="str">
        <f>D3&amp;" expenses:"</f>
        <v>year expenses:</v>
      </c>
      <c r="F7" s="2" t="e">
        <f>TEXT(INDEX('Monthly College Budget'!$D$68:$P$68,,SelectedPeriodColumn),"$#,###")</f>
        <v>#REF!</v>
      </c>
    </row>
    <row r="8" spans="1:16" x14ac:dyDescent="0.3">
      <c r="D8" s="2" t="str">
        <f>D3&amp;" cash flow:"</f>
        <v>year cash flow:</v>
      </c>
      <c r="E8" s="10" t="e">
        <f>INDEX('Monthly College Budget'!#REF!,ScrollBarValue)</f>
        <v>#REF!</v>
      </c>
      <c r="F8" s="2" t="e">
        <f>TEXT(E8,"$#,###")</f>
        <v>#REF!</v>
      </c>
    </row>
    <row r="12" spans="1:16" x14ac:dyDescent="0.3">
      <c r="D12" s="10" t="e">
        <f>LOWER('Monthly College Budget'!#REF!)</f>
        <v>#REF!</v>
      </c>
      <c r="E12" s="10" t="e">
        <f>LOWER('Monthly College Budget'!#REF!)</f>
        <v>#REF!</v>
      </c>
      <c r="F12" s="10" t="e">
        <f>LOWER('Monthly College Budget'!#REF!)</f>
        <v>#REF!</v>
      </c>
      <c r="G12" s="10" t="e">
        <f>LOWER('Monthly College Budget'!#REF!)</f>
        <v>#REF!</v>
      </c>
      <c r="H12" s="10" t="e">
        <f>LOWER('Monthly College Budget'!#REF!)</f>
        <v>#REF!</v>
      </c>
      <c r="I12" s="10" t="e">
        <f>LOWER('Monthly College Budget'!#REF!)</f>
        <v>#REF!</v>
      </c>
      <c r="J12" s="10" t="e">
        <f>LOWER('Monthly College Budget'!#REF!)</f>
        <v>#REF!</v>
      </c>
      <c r="K12" s="10" t="e">
        <f>LOWER('Monthly College Budget'!#REF!)</f>
        <v>#REF!</v>
      </c>
      <c r="L12" s="10" t="e">
        <f>LOWER('Monthly College Budget'!#REF!)</f>
        <v>#REF!</v>
      </c>
      <c r="M12" s="10" t="e">
        <f>LOWER('Monthly College Budget'!#REF!)</f>
        <v>#REF!</v>
      </c>
      <c r="N12" s="10" t="e">
        <f>LOWER('Monthly College Budget'!#REF!)</f>
        <v>#REF!</v>
      </c>
      <c r="O12" s="10" t="e">
        <f>LOWER('Monthly College Budget'!#REF!)</f>
        <v>#REF!</v>
      </c>
      <c r="P12" s="10" t="e">
        <f>LOWER('Monthly College Budget'!#REF!)</f>
        <v>#REF!</v>
      </c>
    </row>
    <row r="13" spans="1:16" x14ac:dyDescent="0.3">
      <c r="C13" s="3" t="s">
        <v>5</v>
      </c>
      <c r="D13" s="4">
        <v>3</v>
      </c>
    </row>
    <row r="14" spans="1:16" x14ac:dyDescent="0.3">
      <c r="C14" s="3" t="s">
        <v>6</v>
      </c>
      <c r="D14" s="10" t="e">
        <f>IF(SelectedPeriod='Monthly College Budget'!D$24,IF('Monthly College Budget'!#REF!&gt;=0,'Monthly College Budget'!#REF!,NA()),NA())</f>
        <v>#REF!</v>
      </c>
      <c r="E14" s="10" t="e">
        <f>IF(SelectedPeriod='Monthly College Budget'!E$24,IF('Monthly College Budget'!#REF!&gt;=0,'Monthly College Budget'!#REF!,NA()),NA())</f>
        <v>#REF!</v>
      </c>
      <c r="F14" s="10" t="e">
        <f>IF(SelectedPeriod='Monthly College Budget'!F$24,IF('Monthly College Budget'!#REF!&gt;=0,'Monthly College Budget'!#REF!,NA()),NA())</f>
        <v>#REF!</v>
      </c>
      <c r="G14" s="10" t="e">
        <f>IF(SelectedPeriod='Monthly College Budget'!#REF!,IF('Monthly College Budget'!#REF!&gt;=0,'Monthly College Budget'!#REF!,NA()),NA())</f>
        <v>#REF!</v>
      </c>
      <c r="H14" s="10" t="e">
        <f>IF(SelectedPeriod='Monthly College Budget'!#REF!,IF('Monthly College Budget'!#REF!&gt;=0,'Monthly College Budget'!#REF!,NA()),NA())</f>
        <v>#REF!</v>
      </c>
      <c r="I14" s="10" t="e">
        <f>IF(SelectedPeriod='Monthly College Budget'!#REF!,IF('Monthly College Budget'!#REF!&gt;=0,'Monthly College Budget'!#REF!,NA()),NA())</f>
        <v>#REF!</v>
      </c>
      <c r="J14" s="10" t="e">
        <f>IF(SelectedPeriod='Monthly College Budget'!#REF!,IF('Monthly College Budget'!#REF!&gt;=0,'Monthly College Budget'!#REF!,NA()),NA())</f>
        <v>#REF!</v>
      </c>
      <c r="K14" s="10" t="e">
        <f>IF(SelectedPeriod='Monthly College Budget'!#REF!,IF('Monthly College Budget'!#REF!&gt;=0,'Monthly College Budget'!#REF!,NA()),NA())</f>
        <v>#REF!</v>
      </c>
      <c r="L14" s="10" t="e">
        <f>IF(SelectedPeriod='Monthly College Budget'!#REF!,IF('Monthly College Budget'!#REF!&gt;=0,'Monthly College Budget'!#REF!,NA()),NA())</f>
        <v>#REF!</v>
      </c>
      <c r="M14" s="10" t="e">
        <f>IF(SelectedPeriod='Monthly College Budget'!#REF!,IF('Monthly College Budget'!#REF!&gt;=0,'Monthly College Budget'!#REF!,NA()),NA())</f>
        <v>#REF!</v>
      </c>
      <c r="N14" s="10" t="e">
        <f>IF(SelectedPeriod='Monthly College Budget'!#REF!,IF('Monthly College Budget'!#REF!&gt;=0,'Monthly College Budget'!#REF!,NA()),NA())</f>
        <v>#REF!</v>
      </c>
      <c r="O14" s="10" t="e">
        <f>IF(SelectedPeriod='Monthly College Budget'!#REF!,IF('Monthly College Budget'!#REF!&gt;=0,'Monthly College Budget'!#REF!,NA()),NA())</f>
        <v>#REF!</v>
      </c>
      <c r="P14" s="10" t="e">
        <f>IF(SelectedPeriod='Monthly College Budget'!#REF!,IF('Monthly College Budget'!#REF!&gt;=0,'Monthly College Budget'!#REF!,NA()),NA())</f>
        <v>#REF!</v>
      </c>
    </row>
    <row r="15" spans="1:16" x14ac:dyDescent="0.3">
      <c r="C15" s="3" t="s">
        <v>7</v>
      </c>
      <c r="D15" s="10" t="e">
        <f>IF(SelectedPeriod='Monthly College Budget'!D$24,IF('Monthly College Budget'!#REF!&lt;0,'Monthly College Budget'!#REF!,NA()),NA())</f>
        <v>#REF!</v>
      </c>
      <c r="E15" s="10" t="e">
        <f>IF(SelectedPeriod='Monthly College Budget'!E$24,IF('Monthly College Budget'!#REF!&lt;0,'Monthly College Budget'!#REF!,NA()),NA())</f>
        <v>#REF!</v>
      </c>
      <c r="F15" s="10" t="e">
        <f>IF(SelectedPeriod='Monthly College Budget'!F$24,IF('Monthly College Budget'!#REF!&lt;0,'Monthly College Budget'!#REF!,NA()),NA())</f>
        <v>#REF!</v>
      </c>
      <c r="G15" s="10" t="e">
        <f>IF(SelectedPeriod='Monthly College Budget'!#REF!,IF('Monthly College Budget'!#REF!&lt;0,'Monthly College Budget'!#REF!,NA()),NA())</f>
        <v>#REF!</v>
      </c>
      <c r="H15" s="10" t="e">
        <f>IF(SelectedPeriod='Monthly College Budget'!#REF!,IF('Monthly College Budget'!#REF!&lt;0,'Monthly College Budget'!#REF!,NA()),NA())</f>
        <v>#REF!</v>
      </c>
      <c r="I15" s="10" t="e">
        <f>IF(SelectedPeriod='Monthly College Budget'!#REF!,IF('Monthly College Budget'!#REF!&lt;0,'Monthly College Budget'!#REF!,NA()),NA())</f>
        <v>#REF!</v>
      </c>
      <c r="J15" s="10" t="e">
        <f>IF(SelectedPeriod='Monthly College Budget'!#REF!,IF('Monthly College Budget'!#REF!&lt;0,'Monthly College Budget'!#REF!,NA()),NA())</f>
        <v>#REF!</v>
      </c>
      <c r="K15" s="10" t="e">
        <f>IF(SelectedPeriod='Monthly College Budget'!#REF!,IF('Monthly College Budget'!#REF!&lt;0,'Monthly College Budget'!#REF!,NA()),NA())</f>
        <v>#REF!</v>
      </c>
      <c r="L15" s="10" t="e">
        <f>IF(SelectedPeriod='Monthly College Budget'!#REF!,IF('Monthly College Budget'!#REF!&lt;0,'Monthly College Budget'!#REF!,NA()),NA())</f>
        <v>#REF!</v>
      </c>
      <c r="M15" s="10" t="e">
        <f>IF(SelectedPeriod='Monthly College Budget'!#REF!,IF('Monthly College Budget'!#REF!&lt;0,'Monthly College Budget'!#REF!,NA()),NA())</f>
        <v>#REF!</v>
      </c>
      <c r="N15" s="10" t="e">
        <f>IF(SelectedPeriod='Monthly College Budget'!#REF!,IF('Monthly College Budget'!#REF!&lt;0,'Monthly College Budget'!#REF!,NA()),NA())</f>
        <v>#REF!</v>
      </c>
      <c r="O15" s="10" t="e">
        <f>IF(SelectedPeriod='Monthly College Budget'!#REF!,IF('Monthly College Budget'!#REF!&lt;0,'Monthly College Budget'!#REF!,NA()),NA())</f>
        <v>#REF!</v>
      </c>
      <c r="P15" s="10" t="e">
        <f>IF(SelectedPeriod='Monthly College Budget'!#REF!,IF('Monthly College Budget'!#REF!&lt;0,'Monthly College Budget'!#REF!,NA()),NA())</f>
        <v>#REF!</v>
      </c>
    </row>
    <row r="18" spans="3:4" x14ac:dyDescent="0.3">
      <c r="C18" s="12" t="s">
        <v>9</v>
      </c>
      <c r="D18" s="1"/>
    </row>
    <row r="19" spans="3:4" x14ac:dyDescent="0.3">
      <c r="C19" s="2" t="s">
        <v>2</v>
      </c>
      <c r="D19" s="11">
        <f>'Monthly College Budget'!G25</f>
        <v>0.1111111111111111</v>
      </c>
    </row>
    <row r="20" spans="3:4" x14ac:dyDescent="0.3">
      <c r="C20" s="2" t="s">
        <v>10</v>
      </c>
      <c r="D20" s="11">
        <f>'Monthly College Budget'!G26</f>
        <v>0.29166666666666669</v>
      </c>
    </row>
    <row r="21" spans="3:4" x14ac:dyDescent="0.3">
      <c r="C21" s="2" t="s">
        <v>0</v>
      </c>
      <c r="D21" s="11">
        <f>'Monthly College Budget'!G27</f>
        <v>9.7222222222222224E-2</v>
      </c>
    </row>
    <row r="22" spans="3:4" x14ac:dyDescent="0.3">
      <c r="C22" s="2" t="s">
        <v>3</v>
      </c>
      <c r="D22" s="11">
        <f>'Monthly College Budget'!G29</f>
        <v>0.25</v>
      </c>
    </row>
    <row r="23" spans="3:4" x14ac:dyDescent="0.3">
      <c r="C23" s="2" t="s">
        <v>1</v>
      </c>
      <c r="D23" s="11">
        <f>'Monthly College Budget'!G32</f>
        <v>6.9444444444444448E-2</v>
      </c>
    </row>
    <row r="24" spans="3:4" x14ac:dyDescent="0.3">
      <c r="D24" s="11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3C0249ED-8F06-41E2-B83E-860D0A8A52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Monthly College Budget</vt:lpstr>
      <vt:lpstr>chart_calcs</vt:lpstr>
      <vt:lpstr>income_percent_selected_period</vt:lpstr>
      <vt:lpstr>PercentsExpense</vt:lpstr>
      <vt:lpstr>PercentsIncome</vt:lpstr>
      <vt:lpstr>ScrollBarValue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Rose Verbos</dc:creator>
  <cp:lastModifiedBy>Becca Alley</cp:lastModifiedBy>
  <cp:lastPrinted>2012-06-20T18:08:58Z</cp:lastPrinted>
  <dcterms:created xsi:type="dcterms:W3CDTF">2015-05-26T19:58:30Z</dcterms:created>
  <dcterms:modified xsi:type="dcterms:W3CDTF">2016-06-02T22:38:00Z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TC029300479991</vt:lpwstr>
  </property>
</Properties>
</file>