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6930"/>
  </bookViews>
  <sheets>
    <sheet name="Master Data" sheetId="1" r:id="rId1"/>
    <sheet name="By State" sheetId="2" r:id="rId2"/>
  </sheets>
  <definedNames>
    <definedName name="_xlnm._FilterDatabase" localSheetId="0" hidden="1">'Master Data'!$A$2:$N$53</definedName>
  </definedNames>
  <calcPr calcId="162913" concurrentCalc="0"/>
</workbook>
</file>

<file path=xl/calcChain.xml><?xml version="1.0" encoding="utf-8"?>
<calcChain xmlns="http://schemas.openxmlformats.org/spreadsheetml/2006/main">
  <c r="K4" i="1"/>
  <c r="L4"/>
  <c r="D4"/>
  <c r="H4"/>
  <c r="M4"/>
  <c r="E4"/>
  <c r="I4"/>
  <c r="N4"/>
  <c r="K5"/>
  <c r="L5"/>
  <c r="D5"/>
  <c r="H5"/>
  <c r="M5"/>
  <c r="E5"/>
  <c r="I5"/>
  <c r="N5"/>
  <c r="K6"/>
  <c r="L6"/>
  <c r="D6"/>
  <c r="H6"/>
  <c r="M6"/>
  <c r="E6"/>
  <c r="I6"/>
  <c r="N6"/>
  <c r="K7"/>
  <c r="L7"/>
  <c r="D7"/>
  <c r="H7"/>
  <c r="M7"/>
  <c r="E7"/>
  <c r="I7"/>
  <c r="N7"/>
  <c r="K8"/>
  <c r="L8"/>
  <c r="D8"/>
  <c r="H8"/>
  <c r="M8"/>
  <c r="E8"/>
  <c r="I8"/>
  <c r="N8"/>
  <c r="K9"/>
  <c r="L9"/>
  <c r="D9"/>
  <c r="H9"/>
  <c r="M9"/>
  <c r="E9"/>
  <c r="I9"/>
  <c r="N9"/>
  <c r="K10"/>
  <c r="L10"/>
  <c r="D10"/>
  <c r="H10"/>
  <c r="M10"/>
  <c r="E10"/>
  <c r="I10"/>
  <c r="N10"/>
  <c r="K11"/>
  <c r="L11"/>
  <c r="D11"/>
  <c r="H11"/>
  <c r="M11"/>
  <c r="E11"/>
  <c r="I11"/>
  <c r="N11"/>
  <c r="K12"/>
  <c r="L12"/>
  <c r="D12"/>
  <c r="H12"/>
  <c r="M12"/>
  <c r="E12"/>
  <c r="I12"/>
  <c r="N12"/>
  <c r="K13"/>
  <c r="L13"/>
  <c r="D13"/>
  <c r="H13"/>
  <c r="M13"/>
  <c r="E13"/>
  <c r="I13"/>
  <c r="N13"/>
  <c r="K14"/>
  <c r="L14"/>
  <c r="D14"/>
  <c r="H14"/>
  <c r="M14"/>
  <c r="E14"/>
  <c r="I14"/>
  <c r="N14"/>
  <c r="K15"/>
  <c r="L15"/>
  <c r="D15"/>
  <c r="H15"/>
  <c r="M15"/>
  <c r="E15"/>
  <c r="I15"/>
  <c r="N15"/>
  <c r="K16"/>
  <c r="L16"/>
  <c r="D16"/>
  <c r="H16"/>
  <c r="M16"/>
  <c r="E16"/>
  <c r="I16"/>
  <c r="N16"/>
  <c r="K17"/>
  <c r="L17"/>
  <c r="D17"/>
  <c r="H17"/>
  <c r="M17"/>
  <c r="E17"/>
  <c r="I17"/>
  <c r="N17"/>
  <c r="K18"/>
  <c r="L18"/>
  <c r="D18"/>
  <c r="H18"/>
  <c r="M18"/>
  <c r="E18"/>
  <c r="I18"/>
  <c r="N18"/>
  <c r="K19"/>
  <c r="L19"/>
  <c r="D19"/>
  <c r="H19"/>
  <c r="M19"/>
  <c r="E19"/>
  <c r="I19"/>
  <c r="N19"/>
  <c r="K20"/>
  <c r="L20"/>
  <c r="D20"/>
  <c r="H20"/>
  <c r="M20"/>
  <c r="E20"/>
  <c r="I20"/>
  <c r="N20"/>
  <c r="K21"/>
  <c r="L21"/>
  <c r="D21"/>
  <c r="H21"/>
  <c r="M21"/>
  <c r="E21"/>
  <c r="I21"/>
  <c r="N21"/>
  <c r="K22"/>
  <c r="L22"/>
  <c r="D22"/>
  <c r="H22"/>
  <c r="M22"/>
  <c r="E22"/>
  <c r="I22"/>
  <c r="N22"/>
  <c r="K23"/>
  <c r="L23"/>
  <c r="D23"/>
  <c r="H23"/>
  <c r="M23"/>
  <c r="E23"/>
  <c r="I23"/>
  <c r="N23"/>
  <c r="K24"/>
  <c r="L24"/>
  <c r="D24"/>
  <c r="H24"/>
  <c r="M24"/>
  <c r="E24"/>
  <c r="I24"/>
  <c r="N24"/>
  <c r="K25"/>
  <c r="L25"/>
  <c r="D25"/>
  <c r="H25"/>
  <c r="M25"/>
  <c r="E25"/>
  <c r="I25"/>
  <c r="N25"/>
  <c r="K26"/>
  <c r="L26"/>
  <c r="D26"/>
  <c r="H26"/>
  <c r="M26"/>
  <c r="E26"/>
  <c r="I26"/>
  <c r="N26"/>
  <c r="K27"/>
  <c r="L27"/>
  <c r="D27"/>
  <c r="H27"/>
  <c r="M27"/>
  <c r="E27"/>
  <c r="I27"/>
  <c r="N27"/>
  <c r="K28"/>
  <c r="L28"/>
  <c r="D28"/>
  <c r="H28"/>
  <c r="M28"/>
  <c r="E28"/>
  <c r="I28"/>
  <c r="N28"/>
  <c r="K29"/>
  <c r="L29"/>
  <c r="D29"/>
  <c r="H29"/>
  <c r="M29"/>
  <c r="E29"/>
  <c r="I29"/>
  <c r="N29"/>
  <c r="K30"/>
  <c r="L30"/>
  <c r="D30"/>
  <c r="H30"/>
  <c r="M30"/>
  <c r="E30"/>
  <c r="I30"/>
  <c r="N30"/>
  <c r="K31"/>
  <c r="L31"/>
  <c r="D31"/>
  <c r="H31"/>
  <c r="M31"/>
  <c r="E31"/>
  <c r="I31"/>
  <c r="N31"/>
  <c r="K32"/>
  <c r="L32"/>
  <c r="D32"/>
  <c r="H32"/>
  <c r="M32"/>
  <c r="E32"/>
  <c r="I32"/>
  <c r="N32"/>
  <c r="K33"/>
  <c r="L33"/>
  <c r="D33"/>
  <c r="H33"/>
  <c r="M33"/>
  <c r="E33"/>
  <c r="I33"/>
  <c r="N33"/>
  <c r="K34"/>
  <c r="L34"/>
  <c r="D34"/>
  <c r="H34"/>
  <c r="M34"/>
  <c r="E34"/>
  <c r="I34"/>
  <c r="N34"/>
  <c r="K35"/>
  <c r="L35"/>
  <c r="D35"/>
  <c r="H35"/>
  <c r="M35"/>
  <c r="E35"/>
  <c r="I35"/>
  <c r="N35"/>
  <c r="K36"/>
  <c r="L36"/>
  <c r="D36"/>
  <c r="H36"/>
  <c r="M36"/>
  <c r="E36"/>
  <c r="I36"/>
  <c r="N36"/>
  <c r="K37"/>
  <c r="L37"/>
  <c r="D37"/>
  <c r="H37"/>
  <c r="M37"/>
  <c r="E37"/>
  <c r="I37"/>
  <c r="N37"/>
  <c r="K38"/>
  <c r="L38"/>
  <c r="D38"/>
  <c r="H38"/>
  <c r="M38"/>
  <c r="E38"/>
  <c r="I38"/>
  <c r="N38"/>
  <c r="K39"/>
  <c r="L39"/>
  <c r="D39"/>
  <c r="H39"/>
  <c r="M39"/>
  <c r="E39"/>
  <c r="I39"/>
  <c r="N39"/>
  <c r="K40"/>
  <c r="L40"/>
  <c r="D40"/>
  <c r="H40"/>
  <c r="M40"/>
  <c r="E40"/>
  <c r="I40"/>
  <c r="N40"/>
  <c r="K41"/>
  <c r="L41"/>
  <c r="D41"/>
  <c r="H41"/>
  <c r="M41"/>
  <c r="E41"/>
  <c r="I41"/>
  <c r="N41"/>
  <c r="K42"/>
  <c r="L42"/>
  <c r="D42"/>
  <c r="H42"/>
  <c r="M42"/>
  <c r="E42"/>
  <c r="I42"/>
  <c r="N42"/>
  <c r="K43"/>
  <c r="L43"/>
  <c r="D43"/>
  <c r="H43"/>
  <c r="M43"/>
  <c r="E43"/>
  <c r="I43"/>
  <c r="N43"/>
  <c r="K44"/>
  <c r="L44"/>
  <c r="D44"/>
  <c r="H44"/>
  <c r="M44"/>
  <c r="E44"/>
  <c r="I44"/>
  <c r="N44"/>
  <c r="K45"/>
  <c r="L45"/>
  <c r="D45"/>
  <c r="H45"/>
  <c r="M45"/>
  <c r="E45"/>
  <c r="I45"/>
  <c r="N45"/>
  <c r="K46"/>
  <c r="L46"/>
  <c r="D46"/>
  <c r="H46"/>
  <c r="M46"/>
  <c r="E46"/>
  <c r="I46"/>
  <c r="N46"/>
  <c r="K47"/>
  <c r="L47"/>
  <c r="D47"/>
  <c r="H47"/>
  <c r="M47"/>
  <c r="E47"/>
  <c r="I47"/>
  <c r="N47"/>
  <c r="K48"/>
  <c r="L48"/>
  <c r="D48"/>
  <c r="H48"/>
  <c r="M48"/>
  <c r="E48"/>
  <c r="I48"/>
  <c r="N48"/>
  <c r="K49"/>
  <c r="L49"/>
  <c r="D49"/>
  <c r="H49"/>
  <c r="M49"/>
  <c r="E49"/>
  <c r="I49"/>
  <c r="N49"/>
  <c r="K50"/>
  <c r="L50"/>
  <c r="D50"/>
  <c r="H50"/>
  <c r="M50"/>
  <c r="E50"/>
  <c r="I50"/>
  <c r="N50"/>
  <c r="K51"/>
  <c r="L51"/>
  <c r="D51"/>
  <c r="H51"/>
  <c r="M51"/>
  <c r="E51"/>
  <c r="I51"/>
  <c r="N51"/>
  <c r="K52"/>
  <c r="L52"/>
  <c r="D52"/>
  <c r="H52"/>
  <c r="M52"/>
  <c r="E52"/>
  <c r="I52"/>
  <c r="N52"/>
  <c r="K53"/>
  <c r="L53"/>
  <c r="D53"/>
  <c r="H53"/>
  <c r="M53"/>
  <c r="E53"/>
  <c r="I53"/>
  <c r="N53"/>
  <c r="L3"/>
  <c r="D3"/>
  <c r="H3"/>
  <c r="M3"/>
  <c r="E3"/>
  <c r="I3"/>
  <c r="N3"/>
  <c r="K3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F3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E17"/>
  <c r="D51"/>
  <c r="E26"/>
  <c r="D28"/>
  <c r="E52"/>
  <c r="D49"/>
  <c r="E48"/>
  <c r="D26"/>
  <c r="E7"/>
  <c r="D21"/>
  <c r="E25"/>
  <c r="D6"/>
  <c r="E36"/>
  <c r="D48"/>
  <c r="E27"/>
  <c r="D18"/>
  <c r="E16"/>
  <c r="D32"/>
  <c r="E22"/>
  <c r="D27"/>
  <c r="E13"/>
  <c r="D29"/>
  <c r="E5"/>
  <c r="D14"/>
  <c r="E3"/>
  <c r="D41"/>
  <c r="E15"/>
  <c r="D20"/>
  <c r="E30"/>
  <c r="D39"/>
  <c r="E44"/>
  <c r="D34"/>
  <c r="E20"/>
  <c r="D46"/>
  <c r="E42"/>
  <c r="D11"/>
  <c r="E12"/>
  <c r="D7"/>
  <c r="E10"/>
  <c r="D15"/>
  <c r="E23"/>
  <c r="D23"/>
  <c r="E8"/>
  <c r="D33"/>
  <c r="E24"/>
  <c r="D22"/>
  <c r="E29"/>
  <c r="D31"/>
  <c r="E49"/>
  <c r="D37"/>
  <c r="E51"/>
  <c r="D36"/>
  <c r="E21"/>
  <c r="D42"/>
  <c r="E9"/>
  <c r="D17"/>
  <c r="E6"/>
  <c r="D2"/>
  <c r="E37"/>
  <c r="D19"/>
  <c r="E4"/>
  <c r="D5"/>
  <c r="E11"/>
  <c r="D44"/>
  <c r="E28"/>
  <c r="D50"/>
  <c r="E31"/>
  <c r="D40"/>
  <c r="E45"/>
  <c r="D38"/>
  <c r="E2"/>
  <c r="D30"/>
  <c r="E35"/>
  <c r="D4"/>
  <c r="E38"/>
  <c r="D24"/>
  <c r="E41"/>
  <c r="D43"/>
  <c r="E14"/>
  <c r="D10"/>
  <c r="E33"/>
  <c r="D13"/>
  <c r="E32"/>
  <c r="D9"/>
  <c r="E19"/>
  <c r="D3"/>
  <c r="E46"/>
  <c r="D12"/>
  <c r="E39"/>
  <c r="D25"/>
  <c r="E40"/>
  <c r="D16"/>
  <c r="E34"/>
  <c r="D8"/>
  <c r="E50"/>
  <c r="D35"/>
  <c r="E47"/>
  <c r="D52"/>
  <c r="E18"/>
  <c r="D45"/>
  <c r="E43"/>
  <c r="D47"/>
</calcChain>
</file>

<file path=xl/sharedStrings.xml><?xml version="1.0" encoding="utf-8"?>
<sst xmlns="http://schemas.openxmlformats.org/spreadsheetml/2006/main" count="120" uniqueCount="63">
  <si>
    <t>State</t>
  </si>
  <si>
    <t>Men</t>
  </si>
  <si>
    <t xml:space="preserve">Women </t>
  </si>
  <si>
    <t xml:space="preserve">Gender differences </t>
  </si>
  <si>
    <t>Earnings Ratio 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</si>
  <si>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</si>
  <si>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</si>
  <si>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</si>
  <si>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</si>
  <si>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</si>
  <si>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</si>
  <si>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</si>
  <si>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</si>
  <si>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</si>
  <si>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</si>
  <si>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</si>
  <si>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</si>
  <si>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</si>
  <si>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</si>
  <si>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</si>
  <si>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</si>
  <si>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</si>
  <si>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</si>
  <si>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 xml:space="preserve">Lousiana 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</si>
  <si>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</si>
  <si>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</si>
  <si>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</si>
  <si>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</si>
  <si>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</si>
  <si>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</si>
  <si>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</si>
  <si>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</si>
  <si>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</si>
  <si>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</si>
  <si>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</si>
  <si>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</si>
  <si>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</si>
  <si>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</si>
  <si>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</si>
  <si>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</si>
  <si>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</si>
  <si>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</si>
  <si>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</si>
  <si>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</si>
  <si>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</si>
  <si>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</si>
  <si>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</si>
  <si>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</si>
  <si>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</si>
  <si>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</si>
  <si>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</si>
  <si>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</si>
  <si>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</si>
  <si>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</si>
  <si>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</si>
  <si>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</si>
  <si>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Women</t>
  </si>
  <si>
    <t>Gender Difference</t>
  </si>
  <si>
    <t>Earning Ratio</t>
  </si>
  <si>
    <t>State Rank</t>
  </si>
  <si>
    <t>Students Data</t>
  </si>
  <si>
    <t>Key Data</t>
  </si>
  <si>
    <t>Comparison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</si>
</sst>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6" fontId="0" fillId="0" borderId="0" xfId="0" applyNumberFormat="1"/>
    <xf numFmtId="10" fontId="0" fillId="0" borderId="0" xfId="0" applyNumberFormat="1"/>
    <xf numFmtId="0" fontId="0" fillId="2" borderId="0" xfId="0" applyFill="1"/>
    <xf numFmtId="6" fontId="0" fillId="2" borderId="0" xfId="0" applyNumberFormat="1" applyFill="1"/>
    <xf numFmtId="10" fontId="0" fillId="2" borderId="0" xfId="0" applyNumberFormat="1" applyFill="1"/>
    <xf numFmtId="0" fontId="0" fillId="3" borderId="0" xfId="0" applyFill="1"/>
    <xf numFmtId="6" fontId="0" fillId="3" borderId="0" xfId="0" applyNumberFormat="1" applyFill="1"/>
    <xf numFmtId="10" fontId="0" fillId="3" borderId="0" xfId="0" applyNumberFormat="1" applyFill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6" fontId="0" fillId="0" borderId="0" xfId="0" applyNumberFormat="1" applyFill="1"/>
    <xf numFmtId="6" fontId="0" fillId="4" borderId="0" xfId="0" applyNumberFormat="1" applyFill="1"/>
    <xf numFmtId="6" fontId="0" fillId="5" borderId="0" xfId="0" applyNumberFormat="1" applyFill="1"/>
    <xf numFmtId="10" fontId="0" fillId="5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zoomScaleNormal="100" zoomScalePageLayoutView="80" workbookViewId="0">
      <selection activeCell="I5" sqref="I5"/>
    </sheetView>
  </sheetViews>
  <sheetFormatPr defaultRowHeight="15"/>
  <cols>
    <col min="1" max="1" width="17.28515625" customWidth="1"/>
    <col min="2" max="2" width="11.5703125" customWidth="1"/>
    <col min="3" max="3" width="11" customWidth="1"/>
    <col min="4" max="4" width="18.5703125" customWidth="1"/>
    <col min="5" max="5" width="19.140625" customWidth="1"/>
  </cols>
  <sheetData>
    <row r="1" spans="1:14">
      <c r="A1" s="16" t="s">
        <v>60</v>
      </c>
      <c r="B1" s="16"/>
      <c r="C1" s="16"/>
      <c r="D1" s="16"/>
      <c r="E1" s="16"/>
      <c r="F1" s="16" t="s">
        <v>61</v>
      </c>
      <c r="G1" s="16"/>
      <c r="H1" s="16"/>
      <c r="I1" s="16"/>
      <c r="J1" s="16"/>
      <c r="K1" s="16" t="s">
        <v>62</v>
      </c>
      <c r="L1" s="16"/>
      <c r="M1" s="16"/>
      <c r="N1" s="16"/>
    </row>
    <row r="2" spans="1:14" ht="4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</v>
      </c>
      <c r="G2" t="s">
        <v>56</v>
      </c>
      <c r="H2" s="9" t="s">
        <v>57</v>
      </c>
      <c r="I2" s="10" t="s">
        <v>58</v>
      </c>
      <c r="J2" t="s">
        <v>59</v>
      </c>
    </row>
    <row r="3" spans="1:14">
      <c r="A3" t="s">
        <v>5</v>
      </c>
      <c r="B3" s="1">
        <v>44567</v>
      </c>
      <c r="C3" s="1">
        <v>31674</v>
      </c>
      <c r="D3" s="1">
        <f>B3-C3</f>
        <v>12893</v>
      </c>
      <c r="E3" s="2">
        <f t="shared" ref="E3:E18" si="0" xml:space="preserve"> C3/B3</f>
        <v>0.71070523032737232</v>
      </c>
      <c r="F3" s="1">
        <v>44567</v>
      </c>
      <c r="G3" s="1">
        <v>31674</v>
      </c>
      <c r="H3" s="1">
        <f>F3-G3</f>
        <v>12893</v>
      </c>
      <c r="I3" s="11">
        <f>G3/F3</f>
        <v>0.71070523032737232</v>
      </c>
      <c r="J3">
        <f t="shared" ref="J3:J34" si="1">_xlfn.RANK.AVG(I3,I:I)</f>
        <v>47</v>
      </c>
      <c r="K3" t="b">
        <f>EXACT(B3,F3)</f>
        <v>1</v>
      </c>
      <c r="L3" t="b">
        <f t="shared" ref="L3:N3" si="2">EXACT(C3,G3)</f>
        <v>1</v>
      </c>
      <c r="M3" t="b">
        <f t="shared" si="2"/>
        <v>1</v>
      </c>
      <c r="N3" t="b">
        <f t="shared" si="2"/>
        <v>1</v>
      </c>
    </row>
    <row r="4" spans="1:14">
      <c r="A4" t="s">
        <v>6</v>
      </c>
      <c r="B4" s="1">
        <v>57068</v>
      </c>
      <c r="C4" s="1">
        <v>42345</v>
      </c>
      <c r="D4" s="1">
        <f t="shared" ref="D4:D16" si="3">B4-C4</f>
        <v>14723</v>
      </c>
      <c r="E4" s="2">
        <f t="shared" si="0"/>
        <v>0.74200953248755874</v>
      </c>
      <c r="F4" s="1">
        <v>57068</v>
      </c>
      <c r="G4" s="1">
        <v>42345</v>
      </c>
      <c r="H4" s="1">
        <f t="shared" ref="H4:H53" si="4">F4-G4</f>
        <v>14723</v>
      </c>
      <c r="I4" s="11">
        <f t="shared" ref="I4:I53" si="5">G4/F4</f>
        <v>0.74200953248755874</v>
      </c>
      <c r="J4">
        <f t="shared" si="1"/>
        <v>43</v>
      </c>
      <c r="K4" t="b">
        <f t="shared" ref="K4:K53" si="6">EXACT(B4,F4)</f>
        <v>1</v>
      </c>
      <c r="L4" t="b">
        <f t="shared" ref="L4:L53" si="7">EXACT(C4,G4)</f>
        <v>1</v>
      </c>
      <c r="M4" t="b">
        <f t="shared" ref="M4:M53" si="8">EXACT(D4,H4)</f>
        <v>1</v>
      </c>
      <c r="N4" t="b">
        <f t="shared" ref="N4:N53" si="9">EXACT(E4,I4)</f>
        <v>1</v>
      </c>
    </row>
    <row r="5" spans="1:14">
      <c r="A5" t="s">
        <v>7</v>
      </c>
      <c r="B5" s="13">
        <v>57068</v>
      </c>
      <c r="C5" s="1">
        <v>35974</v>
      </c>
      <c r="D5" s="14">
        <f t="shared" si="3"/>
        <v>21094</v>
      </c>
      <c r="E5" s="15">
        <f t="shared" si="0"/>
        <v>0.63037078572930538</v>
      </c>
      <c r="F5" s="1">
        <v>43618</v>
      </c>
      <c r="G5" s="1">
        <v>35974</v>
      </c>
      <c r="H5" s="1">
        <f t="shared" si="4"/>
        <v>7644</v>
      </c>
      <c r="I5" s="11">
        <f t="shared" si="5"/>
        <v>0.8247512494841579</v>
      </c>
      <c r="J5">
        <f t="shared" si="1"/>
        <v>10</v>
      </c>
      <c r="K5" t="b">
        <f t="shared" si="6"/>
        <v>0</v>
      </c>
      <c r="L5" t="b">
        <f t="shared" si="7"/>
        <v>1</v>
      </c>
      <c r="M5" t="b">
        <f t="shared" si="8"/>
        <v>0</v>
      </c>
      <c r="N5" t="b">
        <f t="shared" si="9"/>
        <v>0</v>
      </c>
    </row>
    <row r="6" spans="1:14">
      <c r="A6" t="s">
        <v>8</v>
      </c>
      <c r="B6" s="1">
        <v>40153</v>
      </c>
      <c r="C6" s="1">
        <v>30843</v>
      </c>
      <c r="D6" s="1">
        <f t="shared" si="3"/>
        <v>9310</v>
      </c>
      <c r="E6" s="2">
        <f t="shared" si="0"/>
        <v>0.76813687644758799</v>
      </c>
      <c r="F6" s="1">
        <v>40153</v>
      </c>
      <c r="G6" s="1">
        <v>30843</v>
      </c>
      <c r="H6" s="1">
        <f t="shared" si="4"/>
        <v>9310</v>
      </c>
      <c r="I6" s="11">
        <f t="shared" si="5"/>
        <v>0.76813687644758799</v>
      </c>
      <c r="J6">
        <f t="shared" si="1"/>
        <v>34</v>
      </c>
      <c r="K6" t="b">
        <f t="shared" si="6"/>
        <v>1</v>
      </c>
      <c r="L6" t="b">
        <f t="shared" si="7"/>
        <v>1</v>
      </c>
      <c r="M6" t="b">
        <f t="shared" si="8"/>
        <v>1</v>
      </c>
      <c r="N6" t="b">
        <f t="shared" si="9"/>
        <v>1</v>
      </c>
    </row>
    <row r="7" spans="1:14">
      <c r="A7" t="s">
        <v>9</v>
      </c>
      <c r="B7" s="1">
        <v>50139</v>
      </c>
      <c r="C7" s="1">
        <v>41956</v>
      </c>
      <c r="D7" s="1">
        <f>B7-C7</f>
        <v>8183</v>
      </c>
      <c r="E7" s="2">
        <f t="shared" si="0"/>
        <v>0.83679371347653519</v>
      </c>
      <c r="F7" s="1">
        <v>50139</v>
      </c>
      <c r="G7" s="1">
        <v>41956</v>
      </c>
      <c r="H7" s="1">
        <f t="shared" si="4"/>
        <v>8183</v>
      </c>
      <c r="I7" s="11">
        <f t="shared" si="5"/>
        <v>0.83679371347653519</v>
      </c>
      <c r="J7">
        <f t="shared" si="1"/>
        <v>6</v>
      </c>
      <c r="K7" t="b">
        <f t="shared" si="6"/>
        <v>1</v>
      </c>
      <c r="L7" t="b">
        <f t="shared" si="7"/>
        <v>1</v>
      </c>
      <c r="M7" t="b">
        <f t="shared" si="8"/>
        <v>1</v>
      </c>
      <c r="N7" t="b">
        <f t="shared" si="9"/>
        <v>1</v>
      </c>
    </row>
    <row r="8" spans="1:14">
      <c r="A8" t="s">
        <v>10</v>
      </c>
      <c r="B8" s="1">
        <v>50509</v>
      </c>
      <c r="C8" s="1">
        <v>40402</v>
      </c>
      <c r="D8" s="1">
        <f t="shared" si="3"/>
        <v>10107</v>
      </c>
      <c r="E8" s="2">
        <f t="shared" si="0"/>
        <v>0.79989704805084239</v>
      </c>
      <c r="F8" s="1">
        <v>50509</v>
      </c>
      <c r="G8" s="1">
        <v>40402</v>
      </c>
      <c r="H8" s="1">
        <f t="shared" si="4"/>
        <v>10107</v>
      </c>
      <c r="I8" s="11">
        <f t="shared" si="5"/>
        <v>0.79989704805084239</v>
      </c>
      <c r="J8">
        <f t="shared" si="1"/>
        <v>16</v>
      </c>
      <c r="K8" t="b">
        <f t="shared" si="6"/>
        <v>1</v>
      </c>
      <c r="L8" t="b">
        <f t="shared" si="7"/>
        <v>1</v>
      </c>
      <c r="M8" t="b">
        <f t="shared" si="8"/>
        <v>1</v>
      </c>
      <c r="N8" t="b">
        <f t="shared" si="9"/>
        <v>1</v>
      </c>
    </row>
    <row r="9" spans="1:14">
      <c r="A9" t="s">
        <v>11</v>
      </c>
      <c r="B9" s="1">
        <v>61097</v>
      </c>
      <c r="C9" s="1">
        <v>47900</v>
      </c>
      <c r="D9" s="1">
        <f t="shared" si="3"/>
        <v>13197</v>
      </c>
      <c r="E9" s="2">
        <f t="shared" si="0"/>
        <v>0.78399921436404407</v>
      </c>
      <c r="F9" s="1">
        <v>61097</v>
      </c>
      <c r="G9" s="1">
        <v>47900</v>
      </c>
      <c r="H9" s="1">
        <f t="shared" si="4"/>
        <v>13197</v>
      </c>
      <c r="I9" s="11">
        <f t="shared" si="5"/>
        <v>0.78399921436404407</v>
      </c>
      <c r="J9">
        <f t="shared" si="1"/>
        <v>24</v>
      </c>
      <c r="K9" t="b">
        <f t="shared" si="6"/>
        <v>1</v>
      </c>
      <c r="L9" t="b">
        <f t="shared" si="7"/>
        <v>1</v>
      </c>
      <c r="M9" t="b">
        <f t="shared" si="8"/>
        <v>1</v>
      </c>
      <c r="N9" t="b">
        <f t="shared" si="9"/>
        <v>1</v>
      </c>
    </row>
    <row r="10" spans="1:14">
      <c r="A10" t="s">
        <v>12</v>
      </c>
      <c r="B10" s="1">
        <v>50689</v>
      </c>
      <c r="C10" s="1">
        <v>41120</v>
      </c>
      <c r="D10" s="1">
        <f t="shared" si="3"/>
        <v>9569</v>
      </c>
      <c r="E10" s="2">
        <f t="shared" si="0"/>
        <v>0.81122136952790547</v>
      </c>
      <c r="F10" s="1">
        <v>50689</v>
      </c>
      <c r="G10" s="1">
        <v>41120</v>
      </c>
      <c r="H10" s="1">
        <f t="shared" si="4"/>
        <v>9569</v>
      </c>
      <c r="I10" s="11">
        <f t="shared" si="5"/>
        <v>0.81122136952790547</v>
      </c>
      <c r="J10">
        <f t="shared" si="1"/>
        <v>12</v>
      </c>
      <c r="K10" t="b">
        <f t="shared" si="6"/>
        <v>1</v>
      </c>
      <c r="L10" t="b">
        <f t="shared" si="7"/>
        <v>1</v>
      </c>
      <c r="M10" t="b">
        <f t="shared" si="8"/>
        <v>1</v>
      </c>
      <c r="N10" t="b">
        <f t="shared" si="9"/>
        <v>1</v>
      </c>
    </row>
    <row r="11" spans="1:14">
      <c r="A11" t="s">
        <v>13</v>
      </c>
      <c r="B11" s="1">
        <v>66754</v>
      </c>
      <c r="C11" s="1">
        <v>60116</v>
      </c>
      <c r="D11" s="1">
        <f t="shared" si="3"/>
        <v>6638</v>
      </c>
      <c r="E11" s="2">
        <f t="shared" si="0"/>
        <v>0.90056026605147255</v>
      </c>
      <c r="F11" s="1">
        <v>66754</v>
      </c>
      <c r="G11" s="1">
        <v>60116</v>
      </c>
      <c r="H11" s="1">
        <f t="shared" si="4"/>
        <v>6638</v>
      </c>
      <c r="I11" s="11">
        <f t="shared" si="5"/>
        <v>0.90056026605147255</v>
      </c>
      <c r="J11">
        <f t="shared" si="1"/>
        <v>1</v>
      </c>
      <c r="K11" t="b">
        <f t="shared" si="6"/>
        <v>1</v>
      </c>
      <c r="L11" t="b">
        <f t="shared" si="7"/>
        <v>1</v>
      </c>
      <c r="M11" t="b">
        <f t="shared" si="8"/>
        <v>1</v>
      </c>
      <c r="N11" t="b">
        <f t="shared" si="9"/>
        <v>1</v>
      </c>
    </row>
    <row r="12" spans="1:14">
      <c r="A12" t="s">
        <v>14</v>
      </c>
      <c r="B12" s="1">
        <v>40889</v>
      </c>
      <c r="C12" s="1">
        <v>34202</v>
      </c>
      <c r="D12" s="1">
        <f t="shared" si="3"/>
        <v>6687</v>
      </c>
      <c r="E12" s="2">
        <f t="shared" si="0"/>
        <v>0.83645968353346867</v>
      </c>
      <c r="F12" s="1">
        <v>40889</v>
      </c>
      <c r="G12" s="1">
        <v>34202</v>
      </c>
      <c r="H12" s="1">
        <f t="shared" si="4"/>
        <v>6687</v>
      </c>
      <c r="I12" s="11">
        <f t="shared" si="5"/>
        <v>0.83645968353346867</v>
      </c>
      <c r="J12">
        <f t="shared" si="1"/>
        <v>7</v>
      </c>
      <c r="K12" t="b">
        <f t="shared" si="6"/>
        <v>1</v>
      </c>
      <c r="L12" t="b">
        <f t="shared" si="7"/>
        <v>1</v>
      </c>
      <c r="M12" t="b">
        <f t="shared" si="8"/>
        <v>1</v>
      </c>
      <c r="N12" t="b">
        <f t="shared" si="9"/>
        <v>1</v>
      </c>
    </row>
    <row r="13" spans="1:14">
      <c r="A13" t="s">
        <v>15</v>
      </c>
      <c r="B13" s="1">
        <v>43707</v>
      </c>
      <c r="C13" s="1">
        <v>35421</v>
      </c>
      <c r="D13" s="1">
        <f t="shared" si="3"/>
        <v>8286</v>
      </c>
      <c r="E13" s="2">
        <f t="shared" si="0"/>
        <v>0.81041938362276067</v>
      </c>
      <c r="F13" s="1">
        <v>43707</v>
      </c>
      <c r="G13" s="1">
        <v>35421</v>
      </c>
      <c r="H13" s="1">
        <f t="shared" si="4"/>
        <v>8286</v>
      </c>
      <c r="I13" s="11">
        <f t="shared" si="5"/>
        <v>0.81041938362276067</v>
      </c>
      <c r="J13">
        <f t="shared" si="1"/>
        <v>13</v>
      </c>
      <c r="K13" t="b">
        <f t="shared" si="6"/>
        <v>1</v>
      </c>
      <c r="L13" t="b">
        <f t="shared" si="7"/>
        <v>1</v>
      </c>
      <c r="M13" t="b">
        <f t="shared" si="8"/>
        <v>1</v>
      </c>
      <c r="N13" t="b">
        <f t="shared" si="9"/>
        <v>1</v>
      </c>
    </row>
    <row r="14" spans="1:14">
      <c r="A14" t="s">
        <v>16</v>
      </c>
      <c r="B14" s="1">
        <v>45748</v>
      </c>
      <c r="C14" s="1">
        <v>38040</v>
      </c>
      <c r="D14" s="1">
        <f t="shared" si="3"/>
        <v>7708</v>
      </c>
      <c r="E14" s="2">
        <f t="shared" si="0"/>
        <v>0.83151176007694327</v>
      </c>
      <c r="F14" s="1">
        <v>45748</v>
      </c>
      <c r="G14" s="12">
        <v>38040</v>
      </c>
      <c r="H14" s="1">
        <f t="shared" si="4"/>
        <v>7708</v>
      </c>
      <c r="I14" s="11">
        <f t="shared" si="5"/>
        <v>0.83151176007694327</v>
      </c>
      <c r="J14">
        <f t="shared" si="1"/>
        <v>8</v>
      </c>
      <c r="K14" t="b">
        <f t="shared" si="6"/>
        <v>1</v>
      </c>
      <c r="L14" t="b">
        <f t="shared" si="7"/>
        <v>1</v>
      </c>
      <c r="M14" t="b">
        <f t="shared" si="8"/>
        <v>1</v>
      </c>
      <c r="N14" t="b">
        <f t="shared" si="9"/>
        <v>1</v>
      </c>
    </row>
    <row r="15" spans="1:14">
      <c r="A15" t="s">
        <v>17</v>
      </c>
      <c r="B15" s="1">
        <v>41664</v>
      </c>
      <c r="C15" s="1">
        <v>31296</v>
      </c>
      <c r="D15" s="1">
        <f t="shared" si="3"/>
        <v>10368</v>
      </c>
      <c r="E15" s="2">
        <f t="shared" si="0"/>
        <v>0.75115207373271886</v>
      </c>
      <c r="F15" s="1">
        <v>41664</v>
      </c>
      <c r="G15" s="1">
        <v>31296</v>
      </c>
      <c r="H15" s="1">
        <f t="shared" si="4"/>
        <v>10368</v>
      </c>
      <c r="I15" s="11">
        <f t="shared" si="5"/>
        <v>0.75115207373271886</v>
      </c>
      <c r="J15">
        <f t="shared" si="1"/>
        <v>42</v>
      </c>
      <c r="K15" t="b">
        <f t="shared" si="6"/>
        <v>1</v>
      </c>
      <c r="L15" t="b">
        <f t="shared" si="7"/>
        <v>1</v>
      </c>
      <c r="M15" t="b">
        <f t="shared" si="8"/>
        <v>1</v>
      </c>
      <c r="N15" t="b">
        <f t="shared" si="9"/>
        <v>1</v>
      </c>
    </row>
    <row r="16" spans="1:14">
      <c r="A16" t="s">
        <v>18</v>
      </c>
      <c r="B16" s="1">
        <v>51262</v>
      </c>
      <c r="C16" s="1">
        <v>40309</v>
      </c>
      <c r="D16" s="1">
        <f t="shared" si="3"/>
        <v>10953</v>
      </c>
      <c r="E16" s="2">
        <f t="shared" si="0"/>
        <v>0.78633295618586863</v>
      </c>
      <c r="F16" s="1">
        <v>51262</v>
      </c>
      <c r="G16" s="1">
        <v>40309</v>
      </c>
      <c r="H16" s="1">
        <f t="shared" si="4"/>
        <v>10953</v>
      </c>
      <c r="I16" s="11">
        <f t="shared" si="5"/>
        <v>0.78633295618586863</v>
      </c>
      <c r="J16">
        <f t="shared" si="1"/>
        <v>23</v>
      </c>
      <c r="K16" t="b">
        <f t="shared" si="6"/>
        <v>1</v>
      </c>
      <c r="L16" t="b">
        <f t="shared" si="7"/>
        <v>1</v>
      </c>
      <c r="M16" t="b">
        <f t="shared" si="8"/>
        <v>1</v>
      </c>
      <c r="N16" t="b">
        <f t="shared" si="9"/>
        <v>1</v>
      </c>
    </row>
    <row r="17" spans="1:14">
      <c r="A17" t="s">
        <v>19</v>
      </c>
      <c r="B17" s="1">
        <v>45620</v>
      </c>
      <c r="C17" s="13">
        <v>40309</v>
      </c>
      <c r="D17" s="14">
        <f>B17-C17</f>
        <v>5311</v>
      </c>
      <c r="E17" s="15">
        <f t="shared" si="0"/>
        <v>0.88358176238491892</v>
      </c>
      <c r="F17" s="1">
        <v>45620</v>
      </c>
      <c r="G17" s="1">
        <v>33419</v>
      </c>
      <c r="H17" s="1">
        <f t="shared" si="4"/>
        <v>12201</v>
      </c>
      <c r="I17" s="11">
        <f t="shared" si="5"/>
        <v>0.73255151249452</v>
      </c>
      <c r="J17">
        <f t="shared" si="1"/>
        <v>46</v>
      </c>
      <c r="K17" t="b">
        <f t="shared" si="6"/>
        <v>1</v>
      </c>
      <c r="L17" t="b">
        <f t="shared" si="7"/>
        <v>0</v>
      </c>
      <c r="M17" t="b">
        <f t="shared" si="8"/>
        <v>0</v>
      </c>
      <c r="N17" t="b">
        <f t="shared" si="9"/>
        <v>0</v>
      </c>
    </row>
    <row r="18" spans="1:14">
      <c r="A18" t="s">
        <v>20</v>
      </c>
      <c r="B18" s="1">
        <v>45305</v>
      </c>
      <c r="C18" s="1">
        <v>35106</v>
      </c>
      <c r="D18" s="1">
        <f>B18-C18</f>
        <v>10199</v>
      </c>
      <c r="E18" s="2">
        <f t="shared" si="0"/>
        <v>0.77488135967332528</v>
      </c>
      <c r="F18" s="1">
        <v>45305</v>
      </c>
      <c r="G18" s="1">
        <v>35106</v>
      </c>
      <c r="H18" s="1">
        <f t="shared" si="4"/>
        <v>10199</v>
      </c>
      <c r="I18" s="11">
        <f t="shared" si="5"/>
        <v>0.77488135967332528</v>
      </c>
      <c r="J18">
        <f t="shared" si="1"/>
        <v>29</v>
      </c>
      <c r="K18" t="b">
        <f t="shared" si="6"/>
        <v>1</v>
      </c>
      <c r="L18" t="b">
        <f t="shared" si="7"/>
        <v>1</v>
      </c>
      <c r="M18" t="b">
        <f t="shared" si="8"/>
        <v>1</v>
      </c>
      <c r="N18" t="b">
        <f t="shared" si="9"/>
        <v>1</v>
      </c>
    </row>
    <row r="19" spans="1:14">
      <c r="A19" t="s">
        <v>21</v>
      </c>
      <c r="B19" s="1">
        <v>44765</v>
      </c>
      <c r="C19" s="13">
        <v>34121</v>
      </c>
      <c r="D19" s="14">
        <f>B19-C19</f>
        <v>10644</v>
      </c>
      <c r="E19" s="15">
        <f t="shared" ref="E19:E53" si="10" xml:space="preserve"> C19/B19</f>
        <v>0.76222495252987821</v>
      </c>
      <c r="F19" s="1">
        <v>44765</v>
      </c>
      <c r="G19" s="1">
        <v>34131</v>
      </c>
      <c r="H19" s="1">
        <f t="shared" si="4"/>
        <v>10634</v>
      </c>
      <c r="I19" s="11">
        <f t="shared" si="5"/>
        <v>0.76244834133809891</v>
      </c>
      <c r="J19">
        <f t="shared" si="1"/>
        <v>37</v>
      </c>
      <c r="K19" t="b">
        <f t="shared" si="6"/>
        <v>1</v>
      </c>
      <c r="L19" t="b">
        <f t="shared" si="7"/>
        <v>0</v>
      </c>
      <c r="M19" t="b">
        <f t="shared" si="8"/>
        <v>0</v>
      </c>
      <c r="N19" t="b">
        <f t="shared" si="9"/>
        <v>0</v>
      </c>
    </row>
    <row r="20" spans="1:14">
      <c r="A20" t="s">
        <v>22</v>
      </c>
      <c r="B20" s="1">
        <v>42321</v>
      </c>
      <c r="C20" s="1">
        <v>32157</v>
      </c>
      <c r="D20" s="1">
        <f>B20-C20</f>
        <v>10164</v>
      </c>
      <c r="E20" s="2">
        <f t="shared" si="10"/>
        <v>0.75983554263840647</v>
      </c>
      <c r="F20" s="1">
        <v>42321</v>
      </c>
      <c r="G20" s="1">
        <v>32157</v>
      </c>
      <c r="H20" s="1">
        <f t="shared" si="4"/>
        <v>10164</v>
      </c>
      <c r="I20" s="11">
        <f t="shared" si="5"/>
        <v>0.75983554263840647</v>
      </c>
      <c r="J20">
        <f t="shared" si="1"/>
        <v>39</v>
      </c>
      <c r="K20" t="b">
        <f t="shared" si="6"/>
        <v>1</v>
      </c>
      <c r="L20" t="b">
        <f t="shared" si="7"/>
        <v>1</v>
      </c>
      <c r="M20" t="b">
        <f t="shared" si="8"/>
        <v>1</v>
      </c>
      <c r="N20" t="b">
        <f t="shared" si="9"/>
        <v>1</v>
      </c>
    </row>
    <row r="21" spans="1:14">
      <c r="A21" t="s">
        <v>23</v>
      </c>
      <c r="B21" s="1">
        <v>47249</v>
      </c>
      <c r="C21" s="1">
        <v>31586</v>
      </c>
      <c r="D21" s="1">
        <f t="shared" ref="D21:D53" si="11">B21-C21</f>
        <v>15663</v>
      </c>
      <c r="E21" s="2">
        <f t="shared" si="10"/>
        <v>0.66850092065440536</v>
      </c>
      <c r="F21" s="1">
        <v>47249</v>
      </c>
      <c r="G21" s="1">
        <v>31586</v>
      </c>
      <c r="H21" s="1">
        <f t="shared" si="4"/>
        <v>15663</v>
      </c>
      <c r="I21" s="11">
        <f t="shared" si="5"/>
        <v>0.66850092065440536</v>
      </c>
      <c r="J21">
        <f t="shared" si="1"/>
        <v>50</v>
      </c>
      <c r="K21" t="b">
        <f t="shared" si="6"/>
        <v>1</v>
      </c>
      <c r="L21" t="b">
        <f t="shared" si="7"/>
        <v>1</v>
      </c>
      <c r="M21" t="b">
        <f t="shared" si="8"/>
        <v>1</v>
      </c>
      <c r="N21" t="b">
        <f t="shared" si="9"/>
        <v>1</v>
      </c>
    </row>
    <row r="22" spans="1:14">
      <c r="A22" t="s">
        <v>24</v>
      </c>
      <c r="B22" s="1">
        <v>42280</v>
      </c>
      <c r="C22" s="13">
        <v>31586</v>
      </c>
      <c r="D22" s="14">
        <f t="shared" si="11"/>
        <v>10694</v>
      </c>
      <c r="E22" s="15">
        <f t="shared" si="10"/>
        <v>0.74706717123935662</v>
      </c>
      <c r="F22" s="1">
        <v>42280</v>
      </c>
      <c r="G22" s="1">
        <v>35057</v>
      </c>
      <c r="H22" s="1">
        <f t="shared" si="4"/>
        <v>7223</v>
      </c>
      <c r="I22" s="11">
        <f t="shared" si="5"/>
        <v>0.82916272469252605</v>
      </c>
      <c r="J22">
        <f t="shared" si="1"/>
        <v>9</v>
      </c>
      <c r="K22" t="b">
        <f t="shared" si="6"/>
        <v>1</v>
      </c>
      <c r="L22" t="b">
        <f t="shared" si="7"/>
        <v>0</v>
      </c>
      <c r="M22" t="b">
        <f t="shared" si="8"/>
        <v>0</v>
      </c>
      <c r="N22" t="b">
        <f t="shared" si="9"/>
        <v>0</v>
      </c>
    </row>
    <row r="23" spans="1:14">
      <c r="A23" t="s">
        <v>25</v>
      </c>
      <c r="B23" s="1">
        <v>57447</v>
      </c>
      <c r="C23" s="1">
        <v>49000</v>
      </c>
      <c r="D23" s="1">
        <f t="shared" si="11"/>
        <v>8447</v>
      </c>
      <c r="E23" s="2">
        <f t="shared" si="10"/>
        <v>0.85296011976256381</v>
      </c>
      <c r="F23" s="1">
        <v>57447</v>
      </c>
      <c r="G23" s="1">
        <v>49000</v>
      </c>
      <c r="H23" s="1">
        <f t="shared" si="4"/>
        <v>8447</v>
      </c>
      <c r="I23" s="11">
        <f t="shared" si="5"/>
        <v>0.85296011976256381</v>
      </c>
      <c r="J23">
        <f t="shared" si="1"/>
        <v>2</v>
      </c>
      <c r="K23" t="b">
        <f t="shared" si="6"/>
        <v>1</v>
      </c>
      <c r="L23" t="b">
        <f t="shared" si="7"/>
        <v>1</v>
      </c>
      <c r="M23" t="b">
        <f t="shared" si="8"/>
        <v>1</v>
      </c>
      <c r="N23" t="b">
        <f t="shared" si="9"/>
        <v>1</v>
      </c>
    </row>
    <row r="24" spans="1:14">
      <c r="A24" t="s">
        <v>26</v>
      </c>
      <c r="B24" s="1">
        <v>60243</v>
      </c>
      <c r="C24" s="1">
        <v>47651</v>
      </c>
      <c r="D24" s="1">
        <f t="shared" si="11"/>
        <v>12592</v>
      </c>
      <c r="E24" s="2">
        <f t="shared" si="10"/>
        <v>0.79097986488056704</v>
      </c>
      <c r="F24" s="1">
        <v>60243</v>
      </c>
      <c r="G24" s="1">
        <v>47651</v>
      </c>
      <c r="H24" s="1">
        <f t="shared" si="4"/>
        <v>12592</v>
      </c>
      <c r="I24" s="11">
        <f t="shared" si="5"/>
        <v>0.79097986488056704</v>
      </c>
      <c r="J24">
        <f t="shared" si="1"/>
        <v>19</v>
      </c>
      <c r="K24" t="b">
        <f t="shared" si="6"/>
        <v>1</v>
      </c>
      <c r="L24" t="b">
        <f t="shared" si="7"/>
        <v>1</v>
      </c>
      <c r="M24" t="b">
        <f t="shared" si="8"/>
        <v>1</v>
      </c>
      <c r="N24" t="b">
        <f t="shared" si="9"/>
        <v>1</v>
      </c>
    </row>
    <row r="25" spans="1:14">
      <c r="A25" t="s">
        <v>27</v>
      </c>
      <c r="B25" s="1">
        <v>49897</v>
      </c>
      <c r="C25" s="13">
        <v>47651</v>
      </c>
      <c r="D25" s="14">
        <f t="shared" si="11"/>
        <v>2246</v>
      </c>
      <c r="E25" s="15">
        <f t="shared" si="10"/>
        <v>0.95498727378399506</v>
      </c>
      <c r="F25" s="1">
        <v>49897</v>
      </c>
      <c r="G25" s="1">
        <v>36772</v>
      </c>
      <c r="H25" s="1">
        <f t="shared" si="4"/>
        <v>13125</v>
      </c>
      <c r="I25" s="11">
        <f t="shared" si="5"/>
        <v>0.73695813375553643</v>
      </c>
      <c r="J25">
        <f t="shared" si="1"/>
        <v>45</v>
      </c>
      <c r="K25" t="b">
        <f t="shared" si="6"/>
        <v>1</v>
      </c>
      <c r="L25" t="b">
        <f t="shared" si="7"/>
        <v>0</v>
      </c>
      <c r="M25" t="b">
        <f t="shared" si="8"/>
        <v>0</v>
      </c>
      <c r="N25" t="b">
        <f t="shared" si="9"/>
        <v>0</v>
      </c>
    </row>
    <row r="26" spans="1:14">
      <c r="A26" t="s">
        <v>28</v>
      </c>
      <c r="B26" s="1">
        <v>50885</v>
      </c>
      <c r="C26" s="1">
        <v>40595</v>
      </c>
      <c r="D26" s="1">
        <f t="shared" si="11"/>
        <v>10290</v>
      </c>
      <c r="E26" s="2">
        <f t="shared" si="10"/>
        <v>0.79777930627886406</v>
      </c>
      <c r="F26" s="1">
        <v>50885</v>
      </c>
      <c r="G26" s="1">
        <v>40595</v>
      </c>
      <c r="H26" s="1">
        <f t="shared" si="4"/>
        <v>10290</v>
      </c>
      <c r="I26" s="11">
        <f t="shared" si="5"/>
        <v>0.79777930627886406</v>
      </c>
      <c r="J26">
        <f t="shared" si="1"/>
        <v>17</v>
      </c>
      <c r="K26" t="b">
        <f t="shared" si="6"/>
        <v>1</v>
      </c>
      <c r="L26" t="b">
        <f t="shared" si="7"/>
        <v>1</v>
      </c>
      <c r="M26" t="b">
        <f t="shared" si="8"/>
        <v>1</v>
      </c>
      <c r="N26" t="b">
        <f t="shared" si="9"/>
        <v>1</v>
      </c>
    </row>
    <row r="27" spans="1:14">
      <c r="A27" t="s">
        <v>29</v>
      </c>
      <c r="B27" s="1">
        <v>40081</v>
      </c>
      <c r="C27" s="1">
        <v>30287</v>
      </c>
      <c r="D27" s="1">
        <f t="shared" si="11"/>
        <v>9794</v>
      </c>
      <c r="E27" s="2">
        <f t="shared" si="10"/>
        <v>0.75564481924103688</v>
      </c>
      <c r="F27" s="1">
        <v>40081</v>
      </c>
      <c r="G27" s="1">
        <v>30287</v>
      </c>
      <c r="H27" s="1">
        <f t="shared" si="4"/>
        <v>9794</v>
      </c>
      <c r="I27" s="11">
        <f t="shared" si="5"/>
        <v>0.75564481924103688</v>
      </c>
      <c r="J27">
        <f t="shared" si="1"/>
        <v>41</v>
      </c>
      <c r="K27" t="b">
        <f t="shared" si="6"/>
        <v>1</v>
      </c>
      <c r="L27" t="b">
        <f t="shared" si="7"/>
        <v>1</v>
      </c>
      <c r="M27" t="b">
        <f t="shared" si="8"/>
        <v>1</v>
      </c>
      <c r="N27" t="b">
        <f t="shared" si="9"/>
        <v>1</v>
      </c>
    </row>
    <row r="28" spans="1:14">
      <c r="A28" t="s">
        <v>30</v>
      </c>
      <c r="B28" s="1">
        <v>42974</v>
      </c>
      <c r="C28" s="1">
        <v>32868</v>
      </c>
      <c r="D28" s="1">
        <f t="shared" si="11"/>
        <v>10106</v>
      </c>
      <c r="E28" s="2">
        <f t="shared" si="10"/>
        <v>0.76483455112393539</v>
      </c>
      <c r="F28" s="1">
        <v>42974</v>
      </c>
      <c r="G28" s="1">
        <v>32868</v>
      </c>
      <c r="H28" s="1">
        <f t="shared" si="4"/>
        <v>10106</v>
      </c>
      <c r="I28" s="11">
        <f t="shared" si="5"/>
        <v>0.76483455112393539</v>
      </c>
      <c r="J28">
        <f t="shared" si="1"/>
        <v>35</v>
      </c>
      <c r="K28" t="b">
        <f t="shared" si="6"/>
        <v>1</v>
      </c>
      <c r="L28" t="b">
        <f t="shared" si="7"/>
        <v>1</v>
      </c>
      <c r="M28" t="b">
        <f t="shared" si="8"/>
        <v>1</v>
      </c>
      <c r="N28" t="b">
        <f t="shared" si="9"/>
        <v>1</v>
      </c>
    </row>
    <row r="29" spans="1:14">
      <c r="A29" t="s">
        <v>31</v>
      </c>
      <c r="B29" s="1">
        <v>41656</v>
      </c>
      <c r="C29" s="1">
        <v>31775</v>
      </c>
      <c r="D29" s="1">
        <f t="shared" si="11"/>
        <v>9881</v>
      </c>
      <c r="E29" s="2">
        <f t="shared" si="10"/>
        <v>0.76279527559055116</v>
      </c>
      <c r="F29" s="1">
        <v>41656</v>
      </c>
      <c r="G29" s="1">
        <v>31775</v>
      </c>
      <c r="H29" s="1">
        <f t="shared" si="4"/>
        <v>9881</v>
      </c>
      <c r="I29" s="11">
        <f t="shared" si="5"/>
        <v>0.76279527559055116</v>
      </c>
      <c r="J29">
        <f t="shared" si="1"/>
        <v>36</v>
      </c>
      <c r="K29" t="b">
        <f t="shared" si="6"/>
        <v>1</v>
      </c>
      <c r="L29" t="b">
        <f t="shared" si="7"/>
        <v>1</v>
      </c>
      <c r="M29" t="b">
        <f t="shared" si="8"/>
        <v>1</v>
      </c>
      <c r="N29" t="b">
        <f t="shared" si="9"/>
        <v>1</v>
      </c>
    </row>
    <row r="30" spans="1:14">
      <c r="A30" t="s">
        <v>32</v>
      </c>
      <c r="B30" s="1">
        <v>42878</v>
      </c>
      <c r="C30" s="1">
        <v>33218</v>
      </c>
      <c r="D30" s="1">
        <f t="shared" si="11"/>
        <v>9660</v>
      </c>
      <c r="E30" s="2">
        <f t="shared" si="10"/>
        <v>0.77470964130789677</v>
      </c>
      <c r="F30" s="1">
        <v>42878</v>
      </c>
      <c r="G30" s="1">
        <v>33218</v>
      </c>
      <c r="H30" s="1">
        <f t="shared" si="4"/>
        <v>9660</v>
      </c>
      <c r="I30" s="11">
        <f t="shared" si="5"/>
        <v>0.77470964130789677</v>
      </c>
      <c r="J30">
        <f t="shared" si="1"/>
        <v>30</v>
      </c>
      <c r="K30" t="b">
        <f t="shared" si="6"/>
        <v>1</v>
      </c>
      <c r="L30" t="b">
        <f t="shared" si="7"/>
        <v>1</v>
      </c>
      <c r="M30" t="b">
        <f t="shared" si="8"/>
        <v>1</v>
      </c>
      <c r="N30" t="b">
        <f t="shared" si="9"/>
        <v>1</v>
      </c>
    </row>
    <row r="31" spans="1:14">
      <c r="A31" t="s">
        <v>33</v>
      </c>
      <c r="B31" s="1">
        <v>42137</v>
      </c>
      <c r="C31" s="13">
        <v>33218</v>
      </c>
      <c r="D31" s="14">
        <f t="shared" si="11"/>
        <v>8919</v>
      </c>
      <c r="E31" s="15">
        <f t="shared" si="10"/>
        <v>0.78833329377981343</v>
      </c>
      <c r="F31" s="1">
        <v>42137</v>
      </c>
      <c r="G31" s="1">
        <v>35941</v>
      </c>
      <c r="H31" s="1">
        <f t="shared" si="4"/>
        <v>6196</v>
      </c>
      <c r="I31" s="11">
        <f t="shared" si="5"/>
        <v>0.85295583453971568</v>
      </c>
      <c r="J31">
        <f t="shared" si="1"/>
        <v>3</v>
      </c>
      <c r="K31" t="b">
        <f t="shared" si="6"/>
        <v>1</v>
      </c>
      <c r="L31" t="b">
        <f t="shared" si="7"/>
        <v>0</v>
      </c>
      <c r="M31" t="b">
        <f t="shared" si="8"/>
        <v>0</v>
      </c>
      <c r="N31" t="b">
        <f t="shared" si="9"/>
        <v>0</v>
      </c>
    </row>
    <row r="32" spans="1:14">
      <c r="A32" t="s">
        <v>34</v>
      </c>
      <c r="B32" s="1">
        <v>54136</v>
      </c>
      <c r="C32" s="1">
        <v>41774</v>
      </c>
      <c r="D32" s="1">
        <f t="shared" si="11"/>
        <v>12362</v>
      </c>
      <c r="E32" s="2">
        <f t="shared" si="10"/>
        <v>0.77164917984335746</v>
      </c>
      <c r="F32" s="12">
        <v>54136</v>
      </c>
      <c r="G32" s="12">
        <v>41774</v>
      </c>
      <c r="H32" s="1">
        <f t="shared" si="4"/>
        <v>12362</v>
      </c>
      <c r="I32" s="11">
        <f t="shared" si="5"/>
        <v>0.77164917984335746</v>
      </c>
      <c r="J32">
        <f t="shared" si="1"/>
        <v>32</v>
      </c>
      <c r="K32" t="b">
        <f t="shared" si="6"/>
        <v>1</v>
      </c>
      <c r="L32" t="b">
        <f t="shared" si="7"/>
        <v>1</v>
      </c>
      <c r="M32" t="b">
        <f t="shared" si="8"/>
        <v>1</v>
      </c>
      <c r="N32" t="b">
        <f t="shared" si="9"/>
        <v>1</v>
      </c>
    </row>
    <row r="33" spans="1:14">
      <c r="A33" t="s">
        <v>35</v>
      </c>
      <c r="B33" s="1">
        <v>60878</v>
      </c>
      <c r="C33" s="1">
        <v>47878</v>
      </c>
      <c r="D33" s="1">
        <f t="shared" si="11"/>
        <v>13000</v>
      </c>
      <c r="E33" s="2">
        <f t="shared" si="10"/>
        <v>0.78645816222609155</v>
      </c>
      <c r="F33" s="12">
        <v>60878</v>
      </c>
      <c r="G33" s="12">
        <v>47878</v>
      </c>
      <c r="H33" s="1">
        <f t="shared" si="4"/>
        <v>13000</v>
      </c>
      <c r="I33" s="11">
        <f t="shared" si="5"/>
        <v>0.78645816222609155</v>
      </c>
      <c r="J33">
        <f t="shared" si="1"/>
        <v>22</v>
      </c>
      <c r="K33" t="b">
        <f t="shared" si="6"/>
        <v>1</v>
      </c>
      <c r="L33" t="b">
        <f t="shared" si="7"/>
        <v>1</v>
      </c>
      <c r="M33" t="b">
        <f t="shared" si="8"/>
        <v>1</v>
      </c>
      <c r="N33" t="b">
        <f t="shared" si="9"/>
        <v>1</v>
      </c>
    </row>
    <row r="34" spans="1:14">
      <c r="A34" t="s">
        <v>36</v>
      </c>
      <c r="B34" s="1">
        <v>41211</v>
      </c>
      <c r="C34" s="1">
        <v>33074</v>
      </c>
      <c r="D34" s="1">
        <f t="shared" si="11"/>
        <v>8137</v>
      </c>
      <c r="E34" s="2">
        <f t="shared" si="10"/>
        <v>0.80255271650772853</v>
      </c>
      <c r="F34" s="12">
        <v>41211</v>
      </c>
      <c r="G34" s="12">
        <v>33074</v>
      </c>
      <c r="H34" s="1">
        <f t="shared" si="4"/>
        <v>8137</v>
      </c>
      <c r="I34" s="11">
        <f t="shared" si="5"/>
        <v>0.80255271650772853</v>
      </c>
      <c r="J34">
        <f t="shared" si="1"/>
        <v>15</v>
      </c>
      <c r="K34" t="b">
        <f t="shared" si="6"/>
        <v>1</v>
      </c>
      <c r="L34" t="b">
        <f t="shared" si="7"/>
        <v>1</v>
      </c>
      <c r="M34" t="b">
        <f t="shared" si="8"/>
        <v>1</v>
      </c>
      <c r="N34" t="b">
        <f t="shared" si="9"/>
        <v>1</v>
      </c>
    </row>
    <row r="35" spans="1:14">
      <c r="A35" t="s">
        <v>37</v>
      </c>
      <c r="B35" s="1">
        <v>51274</v>
      </c>
      <c r="C35" s="1">
        <v>43000</v>
      </c>
      <c r="D35" s="1">
        <f t="shared" si="11"/>
        <v>8274</v>
      </c>
      <c r="E35" s="2">
        <f t="shared" si="10"/>
        <v>0.83863166517143195</v>
      </c>
      <c r="F35" s="12">
        <v>51274</v>
      </c>
      <c r="G35" s="12">
        <v>43000</v>
      </c>
      <c r="H35" s="1">
        <f t="shared" si="4"/>
        <v>8274</v>
      </c>
      <c r="I35" s="11">
        <f t="shared" si="5"/>
        <v>0.83863166517143195</v>
      </c>
      <c r="J35">
        <f t="shared" ref="J35:J66" si="12">_xlfn.RANK.AVG(I35,I:I)</f>
        <v>5</v>
      </c>
      <c r="K35" t="b">
        <f t="shared" si="6"/>
        <v>1</v>
      </c>
      <c r="L35" t="b">
        <f t="shared" si="7"/>
        <v>1</v>
      </c>
      <c r="M35" t="b">
        <f t="shared" si="8"/>
        <v>1</v>
      </c>
      <c r="N35" t="b">
        <f t="shared" si="9"/>
        <v>1</v>
      </c>
    </row>
    <row r="36" spans="1:14">
      <c r="A36" t="s">
        <v>38</v>
      </c>
      <c r="B36" s="1">
        <v>41859</v>
      </c>
      <c r="C36" s="1">
        <v>34421</v>
      </c>
      <c r="D36" s="1">
        <f t="shared" si="11"/>
        <v>7438</v>
      </c>
      <c r="E36" s="2">
        <f t="shared" si="10"/>
        <v>0.82230822523232761</v>
      </c>
      <c r="F36" s="12">
        <v>41859</v>
      </c>
      <c r="G36" s="12">
        <v>34421</v>
      </c>
      <c r="H36" s="1">
        <f t="shared" si="4"/>
        <v>7438</v>
      </c>
      <c r="I36" s="11">
        <f t="shared" si="5"/>
        <v>0.82230822523232761</v>
      </c>
      <c r="J36">
        <f t="shared" si="12"/>
        <v>11</v>
      </c>
      <c r="K36" t="b">
        <f t="shared" si="6"/>
        <v>1</v>
      </c>
      <c r="L36" t="b">
        <f t="shared" si="7"/>
        <v>1</v>
      </c>
      <c r="M36" t="b">
        <f t="shared" si="8"/>
        <v>1</v>
      </c>
      <c r="N36" t="b">
        <f t="shared" si="9"/>
        <v>1</v>
      </c>
    </row>
    <row r="37" spans="1:14">
      <c r="A37" t="s">
        <v>39</v>
      </c>
      <c r="B37" s="1">
        <v>45888</v>
      </c>
      <c r="C37" s="1">
        <v>33877</v>
      </c>
      <c r="D37" s="1">
        <f t="shared" si="11"/>
        <v>12011</v>
      </c>
      <c r="E37" s="2">
        <f t="shared" si="10"/>
        <v>0.73825400976290101</v>
      </c>
      <c r="F37" s="12">
        <v>45888</v>
      </c>
      <c r="G37" s="12">
        <v>33877</v>
      </c>
      <c r="H37" s="1">
        <f t="shared" si="4"/>
        <v>12011</v>
      </c>
      <c r="I37" s="11">
        <f t="shared" si="5"/>
        <v>0.73825400976290101</v>
      </c>
      <c r="J37">
        <f t="shared" si="12"/>
        <v>44</v>
      </c>
      <c r="K37" t="b">
        <f t="shared" si="6"/>
        <v>1</v>
      </c>
      <c r="L37" t="b">
        <f t="shared" si="7"/>
        <v>1</v>
      </c>
      <c r="M37" t="b">
        <f t="shared" si="8"/>
        <v>1</v>
      </c>
      <c r="N37" t="b">
        <f t="shared" si="9"/>
        <v>1</v>
      </c>
    </row>
    <row r="38" spans="1:14">
      <c r="A38" t="s">
        <v>40</v>
      </c>
      <c r="B38" s="1">
        <v>46789</v>
      </c>
      <c r="C38" s="1">
        <v>35984</v>
      </c>
      <c r="D38" s="1">
        <f t="shared" si="11"/>
        <v>10805</v>
      </c>
      <c r="E38" s="2">
        <f t="shared" si="10"/>
        <v>0.76906965312359743</v>
      </c>
      <c r="F38" s="1">
        <v>46789</v>
      </c>
      <c r="G38" s="1">
        <v>35984</v>
      </c>
      <c r="H38" s="1">
        <f t="shared" si="4"/>
        <v>10805</v>
      </c>
      <c r="I38" s="11">
        <f t="shared" si="5"/>
        <v>0.76906965312359743</v>
      </c>
      <c r="J38">
        <f t="shared" si="12"/>
        <v>33</v>
      </c>
      <c r="K38" t="b">
        <f t="shared" si="6"/>
        <v>1</v>
      </c>
      <c r="L38" t="b">
        <f t="shared" si="7"/>
        <v>1</v>
      </c>
      <c r="M38" t="b">
        <f t="shared" si="8"/>
        <v>1</v>
      </c>
      <c r="N38" t="b">
        <f t="shared" si="9"/>
        <v>1</v>
      </c>
    </row>
    <row r="39" spans="1:14">
      <c r="A39" t="s">
        <v>41</v>
      </c>
      <c r="B39" s="1">
        <v>41415</v>
      </c>
      <c r="C39" s="1">
        <v>31543</v>
      </c>
      <c r="D39" s="1">
        <f t="shared" si="11"/>
        <v>9872</v>
      </c>
      <c r="E39" s="2">
        <f t="shared" si="10"/>
        <v>0.76163225884341423</v>
      </c>
      <c r="F39" s="1">
        <v>41415</v>
      </c>
      <c r="G39" s="1">
        <v>31543</v>
      </c>
      <c r="H39" s="1">
        <f t="shared" si="4"/>
        <v>9872</v>
      </c>
      <c r="I39" s="11">
        <f t="shared" si="5"/>
        <v>0.76163225884341423</v>
      </c>
      <c r="J39">
        <f t="shared" si="12"/>
        <v>38</v>
      </c>
      <c r="K39" t="b">
        <f t="shared" si="6"/>
        <v>1</v>
      </c>
      <c r="L39" t="b">
        <f t="shared" si="7"/>
        <v>1</v>
      </c>
      <c r="M39" t="b">
        <f t="shared" si="8"/>
        <v>1</v>
      </c>
      <c r="N39" t="b">
        <f t="shared" si="9"/>
        <v>1</v>
      </c>
    </row>
    <row r="40" spans="1:14">
      <c r="A40" t="s">
        <v>42</v>
      </c>
      <c r="B40" s="1">
        <v>47402</v>
      </c>
      <c r="C40" s="1">
        <v>37381</v>
      </c>
      <c r="D40" s="1">
        <f t="shared" si="11"/>
        <v>10021</v>
      </c>
      <c r="E40" s="2">
        <f t="shared" si="10"/>
        <v>0.78859541791485588</v>
      </c>
      <c r="F40" s="1">
        <v>47402</v>
      </c>
      <c r="G40" s="1">
        <v>37381</v>
      </c>
      <c r="H40" s="1">
        <f t="shared" si="4"/>
        <v>10021</v>
      </c>
      <c r="I40" s="11">
        <f t="shared" si="5"/>
        <v>0.78859541791485588</v>
      </c>
      <c r="J40">
        <f t="shared" si="12"/>
        <v>20</v>
      </c>
      <c r="K40" t="b">
        <f t="shared" si="6"/>
        <v>1</v>
      </c>
      <c r="L40" t="b">
        <f t="shared" si="7"/>
        <v>1</v>
      </c>
      <c r="M40" t="b">
        <f t="shared" si="8"/>
        <v>1</v>
      </c>
      <c r="N40" t="b">
        <f t="shared" si="9"/>
        <v>1</v>
      </c>
    </row>
    <row r="41" spans="1:14">
      <c r="A41" t="s">
        <v>43</v>
      </c>
      <c r="B41" s="1">
        <v>49330</v>
      </c>
      <c r="C41" s="1">
        <v>37414</v>
      </c>
      <c r="D41" s="1">
        <f t="shared" si="11"/>
        <v>11916</v>
      </c>
      <c r="E41" s="2">
        <f t="shared" si="10"/>
        <v>0.75844313804986818</v>
      </c>
      <c r="F41" s="1">
        <v>49330</v>
      </c>
      <c r="G41" s="1">
        <v>37414</v>
      </c>
      <c r="H41" s="1">
        <f t="shared" si="4"/>
        <v>11916</v>
      </c>
      <c r="I41" s="11">
        <f t="shared" si="5"/>
        <v>0.75844313804986818</v>
      </c>
      <c r="J41">
        <f t="shared" si="12"/>
        <v>40</v>
      </c>
      <c r="K41" t="b">
        <f t="shared" si="6"/>
        <v>1</v>
      </c>
      <c r="L41" t="b">
        <f t="shared" si="7"/>
        <v>1</v>
      </c>
      <c r="M41" t="b">
        <f t="shared" si="8"/>
        <v>1</v>
      </c>
      <c r="N41" t="b">
        <f t="shared" si="9"/>
        <v>1</v>
      </c>
    </row>
    <row r="42" spans="1:14">
      <c r="A42" t="s">
        <v>44</v>
      </c>
      <c r="B42" s="1">
        <v>50975</v>
      </c>
      <c r="C42" s="1">
        <v>41074</v>
      </c>
      <c r="D42" s="1">
        <f t="shared" si="11"/>
        <v>9901</v>
      </c>
      <c r="E42" s="2">
        <f t="shared" si="10"/>
        <v>0.80576753310446292</v>
      </c>
      <c r="F42" s="1">
        <v>50975</v>
      </c>
      <c r="G42" s="1">
        <v>41074</v>
      </c>
      <c r="H42" s="1">
        <f t="shared" si="4"/>
        <v>9901</v>
      </c>
      <c r="I42" s="11">
        <f t="shared" si="5"/>
        <v>0.80576753310446292</v>
      </c>
      <c r="J42">
        <f t="shared" si="12"/>
        <v>14</v>
      </c>
      <c r="K42" t="b">
        <f t="shared" si="6"/>
        <v>1</v>
      </c>
      <c r="L42" t="b">
        <f t="shared" si="7"/>
        <v>1</v>
      </c>
      <c r="M42" t="b">
        <f t="shared" si="8"/>
        <v>1</v>
      </c>
      <c r="N42" t="b">
        <f t="shared" si="9"/>
        <v>1</v>
      </c>
    </row>
    <row r="43" spans="1:14">
      <c r="A43" t="s">
        <v>45</v>
      </c>
      <c r="B43" s="1">
        <v>41740</v>
      </c>
      <c r="C43" s="1">
        <v>32402</v>
      </c>
      <c r="D43" s="1">
        <f t="shared" si="11"/>
        <v>9338</v>
      </c>
      <c r="E43" s="2">
        <f t="shared" si="10"/>
        <v>0.77628174413033058</v>
      </c>
      <c r="F43" s="1">
        <v>41740</v>
      </c>
      <c r="G43" s="1">
        <v>32402</v>
      </c>
      <c r="H43" s="1">
        <f t="shared" si="4"/>
        <v>9338</v>
      </c>
      <c r="I43" s="11">
        <f t="shared" si="5"/>
        <v>0.77628174413033058</v>
      </c>
      <c r="J43">
        <f t="shared" si="12"/>
        <v>28</v>
      </c>
      <c r="K43" t="b">
        <f t="shared" si="6"/>
        <v>1</v>
      </c>
      <c r="L43" t="b">
        <f t="shared" si="7"/>
        <v>1</v>
      </c>
      <c r="M43" t="b">
        <f t="shared" si="8"/>
        <v>1</v>
      </c>
      <c r="N43" t="b">
        <f t="shared" si="9"/>
        <v>1</v>
      </c>
    </row>
    <row r="44" spans="1:14">
      <c r="A44" t="s">
        <v>46</v>
      </c>
      <c r="B44" s="1">
        <v>40721</v>
      </c>
      <c r="C44" s="1">
        <v>31792</v>
      </c>
      <c r="D44" s="1">
        <f t="shared" si="11"/>
        <v>8929</v>
      </c>
      <c r="E44" s="2">
        <f t="shared" si="10"/>
        <v>0.7807273888165811</v>
      </c>
      <c r="F44" s="1">
        <v>40721</v>
      </c>
      <c r="G44" s="1">
        <v>31792</v>
      </c>
      <c r="H44" s="1">
        <f t="shared" si="4"/>
        <v>8929</v>
      </c>
      <c r="I44" s="11">
        <f t="shared" si="5"/>
        <v>0.7807273888165811</v>
      </c>
      <c r="J44">
        <f t="shared" si="12"/>
        <v>26</v>
      </c>
      <c r="K44" t="b">
        <f t="shared" si="6"/>
        <v>1</v>
      </c>
      <c r="L44" t="b">
        <f t="shared" si="7"/>
        <v>1</v>
      </c>
      <c r="M44" t="b">
        <f t="shared" si="8"/>
        <v>1</v>
      </c>
      <c r="N44" t="b">
        <f t="shared" si="9"/>
        <v>1</v>
      </c>
    </row>
    <row r="45" spans="1:14">
      <c r="A45" t="s">
        <v>47</v>
      </c>
      <c r="B45" s="1">
        <v>41828</v>
      </c>
      <c r="C45" s="1">
        <v>32398</v>
      </c>
      <c r="D45" s="1">
        <f t="shared" si="11"/>
        <v>9430</v>
      </c>
      <c r="E45" s="2">
        <f t="shared" si="10"/>
        <v>0.77455293105097067</v>
      </c>
      <c r="F45" s="1">
        <v>41828</v>
      </c>
      <c r="G45" s="1">
        <v>32398</v>
      </c>
      <c r="H45" s="1">
        <f t="shared" si="4"/>
        <v>9430</v>
      </c>
      <c r="I45" s="11">
        <f t="shared" si="5"/>
        <v>0.77455293105097067</v>
      </c>
      <c r="J45">
        <f t="shared" si="12"/>
        <v>31</v>
      </c>
      <c r="K45" t="b">
        <f t="shared" si="6"/>
        <v>1</v>
      </c>
      <c r="L45" t="b">
        <f t="shared" si="7"/>
        <v>1</v>
      </c>
      <c r="M45" t="b">
        <f t="shared" si="8"/>
        <v>1</v>
      </c>
      <c r="N45" t="b">
        <f t="shared" si="9"/>
        <v>1</v>
      </c>
    </row>
    <row r="46" spans="1:14">
      <c r="A46" t="s">
        <v>48</v>
      </c>
      <c r="B46" s="1">
        <v>44802</v>
      </c>
      <c r="C46" s="1">
        <v>35453</v>
      </c>
      <c r="D46" s="1">
        <f t="shared" si="11"/>
        <v>9349</v>
      </c>
      <c r="E46" s="2">
        <f t="shared" si="10"/>
        <v>0.7913262800767823</v>
      </c>
      <c r="F46" s="1">
        <v>44802</v>
      </c>
      <c r="G46" s="1">
        <v>35453</v>
      </c>
      <c r="H46" s="1">
        <f t="shared" si="4"/>
        <v>9349</v>
      </c>
      <c r="I46" s="11">
        <f t="shared" si="5"/>
        <v>0.7913262800767823</v>
      </c>
      <c r="J46">
        <f t="shared" si="12"/>
        <v>18</v>
      </c>
      <c r="K46" t="b">
        <f t="shared" si="6"/>
        <v>1</v>
      </c>
      <c r="L46" t="b">
        <f t="shared" si="7"/>
        <v>1</v>
      </c>
      <c r="M46" t="b">
        <f t="shared" si="8"/>
        <v>1</v>
      </c>
      <c r="N46" t="b">
        <f t="shared" si="9"/>
        <v>1</v>
      </c>
    </row>
    <row r="47" spans="1:14">
      <c r="A47" t="s">
        <v>49</v>
      </c>
      <c r="B47" s="1">
        <v>48540</v>
      </c>
      <c r="C47" s="1">
        <v>34062</v>
      </c>
      <c r="D47" s="1">
        <f t="shared" si="11"/>
        <v>14478</v>
      </c>
      <c r="E47" s="2">
        <f t="shared" si="10"/>
        <v>0.70173053152039555</v>
      </c>
      <c r="F47" s="1">
        <v>48540</v>
      </c>
      <c r="G47" s="1">
        <v>34062</v>
      </c>
      <c r="H47" s="1">
        <f t="shared" si="4"/>
        <v>14478</v>
      </c>
      <c r="I47" s="11">
        <f t="shared" si="5"/>
        <v>0.70173053152039555</v>
      </c>
      <c r="J47">
        <f t="shared" si="12"/>
        <v>48</v>
      </c>
      <c r="K47" t="b">
        <f t="shared" si="6"/>
        <v>1</v>
      </c>
      <c r="L47" t="b">
        <f t="shared" si="7"/>
        <v>1</v>
      </c>
      <c r="M47" t="b">
        <f t="shared" si="8"/>
        <v>1</v>
      </c>
      <c r="N47" t="b">
        <f t="shared" si="9"/>
        <v>1</v>
      </c>
    </row>
    <row r="48" spans="1:14">
      <c r="A48" t="s">
        <v>50</v>
      </c>
      <c r="B48" s="1">
        <v>44776</v>
      </c>
      <c r="C48" s="1">
        <v>38017</v>
      </c>
      <c r="D48" s="1">
        <f t="shared" si="11"/>
        <v>6759</v>
      </c>
      <c r="E48" s="2">
        <f t="shared" si="10"/>
        <v>0.8490485974629266</v>
      </c>
      <c r="F48" s="1">
        <v>44776</v>
      </c>
      <c r="G48" s="1">
        <v>38017</v>
      </c>
      <c r="H48" s="1">
        <f t="shared" si="4"/>
        <v>6759</v>
      </c>
      <c r="I48" s="11">
        <f t="shared" si="5"/>
        <v>0.8490485974629266</v>
      </c>
      <c r="J48">
        <f t="shared" si="12"/>
        <v>4</v>
      </c>
      <c r="K48" t="b">
        <f t="shared" si="6"/>
        <v>1</v>
      </c>
      <c r="L48" t="b">
        <f t="shared" si="7"/>
        <v>1</v>
      </c>
      <c r="M48" t="b">
        <f t="shared" si="8"/>
        <v>1</v>
      </c>
      <c r="N48" t="b">
        <f t="shared" si="9"/>
        <v>1</v>
      </c>
    </row>
    <row r="49" spans="1:14">
      <c r="A49" t="s">
        <v>51</v>
      </c>
      <c r="B49" s="1">
        <v>52125</v>
      </c>
      <c r="C49" s="1">
        <v>41104</v>
      </c>
      <c r="D49" s="1">
        <f t="shared" si="11"/>
        <v>11021</v>
      </c>
      <c r="E49" s="2">
        <f t="shared" si="10"/>
        <v>0.78856594724220619</v>
      </c>
      <c r="F49" s="1">
        <v>52125</v>
      </c>
      <c r="G49" s="1">
        <v>41104</v>
      </c>
      <c r="H49" s="1">
        <f t="shared" si="4"/>
        <v>11021</v>
      </c>
      <c r="I49" s="11">
        <f t="shared" si="5"/>
        <v>0.78856594724220619</v>
      </c>
      <c r="J49">
        <f t="shared" si="12"/>
        <v>21</v>
      </c>
      <c r="K49" t="b">
        <f t="shared" si="6"/>
        <v>1</v>
      </c>
      <c r="L49" t="b">
        <f t="shared" si="7"/>
        <v>1</v>
      </c>
      <c r="M49" t="b">
        <f t="shared" si="8"/>
        <v>1</v>
      </c>
      <c r="N49" t="b">
        <f t="shared" si="9"/>
        <v>1</v>
      </c>
    </row>
    <row r="50" spans="1:14">
      <c r="A50" t="s">
        <v>52</v>
      </c>
      <c r="B50" s="1">
        <v>52529</v>
      </c>
      <c r="C50" s="1">
        <v>41062</v>
      </c>
      <c r="D50" s="1">
        <f t="shared" si="11"/>
        <v>11467</v>
      </c>
      <c r="E50" s="2">
        <f t="shared" si="10"/>
        <v>0.78170153629423744</v>
      </c>
      <c r="F50" s="1">
        <v>52529</v>
      </c>
      <c r="G50" s="1">
        <v>41062</v>
      </c>
      <c r="H50" s="1">
        <f t="shared" si="4"/>
        <v>11467</v>
      </c>
      <c r="I50" s="11">
        <f t="shared" si="5"/>
        <v>0.78170153629423744</v>
      </c>
      <c r="J50">
        <f t="shared" si="12"/>
        <v>25</v>
      </c>
      <c r="K50" t="b">
        <f t="shared" si="6"/>
        <v>1</v>
      </c>
      <c r="L50" t="b">
        <f t="shared" si="7"/>
        <v>1</v>
      </c>
      <c r="M50" t="b">
        <f t="shared" si="8"/>
        <v>1</v>
      </c>
      <c r="N50" t="b">
        <f t="shared" si="9"/>
        <v>1</v>
      </c>
    </row>
    <row r="51" spans="1:14">
      <c r="A51" t="s">
        <v>53</v>
      </c>
      <c r="B51" s="1">
        <v>44159</v>
      </c>
      <c r="C51" s="1">
        <v>30885</v>
      </c>
      <c r="D51" s="1">
        <f t="shared" si="11"/>
        <v>13274</v>
      </c>
      <c r="E51" s="2">
        <f t="shared" si="10"/>
        <v>0.69940442491904253</v>
      </c>
      <c r="F51" s="1">
        <v>44159</v>
      </c>
      <c r="G51" s="1">
        <v>30885</v>
      </c>
      <c r="H51" s="1">
        <f t="shared" si="4"/>
        <v>13274</v>
      </c>
      <c r="I51" s="11">
        <f t="shared" si="5"/>
        <v>0.69940442491904253</v>
      </c>
      <c r="J51">
        <f t="shared" si="12"/>
        <v>49</v>
      </c>
      <c r="K51" t="b">
        <f t="shared" si="6"/>
        <v>1</v>
      </c>
      <c r="L51" t="b">
        <f t="shared" si="7"/>
        <v>1</v>
      </c>
      <c r="M51" t="b">
        <f t="shared" si="8"/>
        <v>1</v>
      </c>
      <c r="N51" t="b">
        <f t="shared" si="9"/>
        <v>1</v>
      </c>
    </row>
    <row r="52" spans="1:14">
      <c r="A52" t="s">
        <v>54</v>
      </c>
      <c r="B52" s="1">
        <v>46898</v>
      </c>
      <c r="C52" s="1">
        <v>36535</v>
      </c>
      <c r="D52" s="1">
        <f t="shared" si="11"/>
        <v>10363</v>
      </c>
      <c r="E52" s="2">
        <f t="shared" si="10"/>
        <v>0.77903108874578875</v>
      </c>
      <c r="F52" s="1">
        <v>46898</v>
      </c>
      <c r="G52" s="1">
        <v>36535</v>
      </c>
      <c r="H52" s="1">
        <f t="shared" si="4"/>
        <v>10363</v>
      </c>
      <c r="I52" s="11">
        <f t="shared" si="5"/>
        <v>0.77903108874578875</v>
      </c>
      <c r="J52">
        <f t="shared" si="12"/>
        <v>27</v>
      </c>
      <c r="K52" t="b">
        <f t="shared" si="6"/>
        <v>1</v>
      </c>
      <c r="L52" t="b">
        <f t="shared" si="7"/>
        <v>1</v>
      </c>
      <c r="M52" t="b">
        <f t="shared" si="8"/>
        <v>1</v>
      </c>
      <c r="N52" t="b">
        <f t="shared" si="9"/>
        <v>1</v>
      </c>
    </row>
    <row r="53" spans="1:14">
      <c r="A53" t="s">
        <v>55</v>
      </c>
      <c r="B53" s="1">
        <v>51932</v>
      </c>
      <c r="C53" s="1">
        <v>33152</v>
      </c>
      <c r="D53" s="1">
        <f t="shared" si="11"/>
        <v>18780</v>
      </c>
      <c r="E53" s="2">
        <f t="shared" si="10"/>
        <v>0.63837325733651695</v>
      </c>
      <c r="F53" s="1">
        <v>51932</v>
      </c>
      <c r="G53" s="1">
        <v>33152</v>
      </c>
      <c r="H53" s="1">
        <f t="shared" si="4"/>
        <v>18780</v>
      </c>
      <c r="I53" s="11">
        <f t="shared" si="5"/>
        <v>0.63837325733651695</v>
      </c>
      <c r="J53">
        <f t="shared" si="12"/>
        <v>51</v>
      </c>
      <c r="K53" t="b">
        <f t="shared" si="6"/>
        <v>1</v>
      </c>
      <c r="L53" t="b">
        <f t="shared" si="7"/>
        <v>1</v>
      </c>
      <c r="M53" t="b">
        <f t="shared" si="8"/>
        <v>1</v>
      </c>
      <c r="N53" t="b">
        <f t="shared" si="9"/>
        <v>1</v>
      </c>
    </row>
  </sheetData>
  <autoFilter ref="A2:N53"/>
  <mergeCells count="3">
    <mergeCell ref="A1:E1"/>
    <mergeCell ref="F1:J1"/>
    <mergeCell ref="K1:N1"/>
  </mergeCells>
  <pageMargins left="0.7" right="0.7" top="0.75" bottom="0.75" header="0.3" footer="0.3"/>
  <pageSetup orientation="portrait" r:id="rId1"/>
  <headerFooter>
    <oddHeader>&amp;CMedian Annual Earnings &amp; Earnings Ratio for Men &amp; Women 
(Full-time, Year-round Workers, 16 Years and Older)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zoomScaleNormal="100" workbookViewId="0">
      <selection activeCell="G3" sqref="G3"/>
    </sheetView>
  </sheetViews>
  <sheetFormatPr defaultRowHeight="15"/>
  <cols>
    <col min="1" max="1" width="16.7109375" customWidth="1"/>
    <col min="2" max="2" width="11.140625" customWidth="1"/>
    <col min="3" max="3" width="11.42578125" customWidth="1"/>
    <col min="4" max="4" width="16.85546875" customWidth="1"/>
    <col min="5" max="5" width="13.42578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>
      <c r="A2" s="3" t="s">
        <v>27</v>
      </c>
      <c r="B2" s="4">
        <v>49897</v>
      </c>
      <c r="C2" s="4">
        <v>47651</v>
      </c>
      <c r="D2" s="4">
        <f t="shared" ref="D2:D33" si="0">B2-C2</f>
        <v>2246</v>
      </c>
      <c r="E2" s="5">
        <f t="shared" ref="E2:E33" si="1" xml:space="preserve"> C2/B2</f>
        <v>0.95498727378399506</v>
      </c>
      <c r="F2" s="3">
        <v>1</v>
      </c>
    </row>
    <row r="3" spans="1:6">
      <c r="A3" s="3" t="s">
        <v>13</v>
      </c>
      <c r="B3" s="4">
        <v>66754</v>
      </c>
      <c r="C3" s="4">
        <v>60116</v>
      </c>
      <c r="D3" s="4">
        <f t="shared" si="0"/>
        <v>6638</v>
      </c>
      <c r="E3" s="5">
        <f t="shared" si="1"/>
        <v>0.90056026605147255</v>
      </c>
      <c r="F3" s="3">
        <f xml:space="preserve"> F2+1</f>
        <v>2</v>
      </c>
    </row>
    <row r="4" spans="1:6">
      <c r="A4" s="3" t="s">
        <v>19</v>
      </c>
      <c r="B4" s="4">
        <v>45620</v>
      </c>
      <c r="C4" s="4">
        <v>40309</v>
      </c>
      <c r="D4" s="4">
        <f t="shared" si="0"/>
        <v>5311</v>
      </c>
      <c r="E4" s="5">
        <f t="shared" si="1"/>
        <v>0.88358176238491892</v>
      </c>
      <c r="F4" s="3">
        <f t="shared" ref="F4:F52" si="2" xml:space="preserve"> F3+1</f>
        <v>3</v>
      </c>
    </row>
    <row r="5" spans="1:6">
      <c r="A5" s="3" t="s">
        <v>25</v>
      </c>
      <c r="B5" s="4">
        <v>57447</v>
      </c>
      <c r="C5" s="4">
        <v>49000</v>
      </c>
      <c r="D5" s="4">
        <f t="shared" si="0"/>
        <v>8447</v>
      </c>
      <c r="E5" s="5">
        <f t="shared" si="1"/>
        <v>0.85296011976256381</v>
      </c>
      <c r="F5" s="3">
        <f t="shared" si="2"/>
        <v>4</v>
      </c>
    </row>
    <row r="6" spans="1:6">
      <c r="A6" s="3" t="s">
        <v>50</v>
      </c>
      <c r="B6" s="4">
        <v>44776</v>
      </c>
      <c r="C6" s="4">
        <v>38017</v>
      </c>
      <c r="D6" s="4">
        <f t="shared" si="0"/>
        <v>6759</v>
      </c>
      <c r="E6" s="5">
        <f t="shared" si="1"/>
        <v>0.8490485974629266</v>
      </c>
      <c r="F6" s="3">
        <f t="shared" si="2"/>
        <v>5</v>
      </c>
    </row>
    <row r="7" spans="1:6">
      <c r="A7" t="s">
        <v>37</v>
      </c>
      <c r="B7" s="1">
        <v>51274</v>
      </c>
      <c r="C7" s="1">
        <v>43000</v>
      </c>
      <c r="D7" s="1">
        <f t="shared" si="0"/>
        <v>8274</v>
      </c>
      <c r="E7" s="2">
        <f t="shared" si="1"/>
        <v>0.83863166517143195</v>
      </c>
      <c r="F7">
        <f t="shared" si="2"/>
        <v>6</v>
      </c>
    </row>
    <row r="8" spans="1:6">
      <c r="A8" t="s">
        <v>9</v>
      </c>
      <c r="B8" s="1">
        <v>50139</v>
      </c>
      <c r="C8" s="1">
        <v>41956</v>
      </c>
      <c r="D8" s="1">
        <f t="shared" si="0"/>
        <v>8183</v>
      </c>
      <c r="E8" s="2">
        <f t="shared" si="1"/>
        <v>0.83679371347653519</v>
      </c>
      <c r="F8">
        <f t="shared" si="2"/>
        <v>7</v>
      </c>
    </row>
    <row r="9" spans="1:6">
      <c r="A9" t="s">
        <v>14</v>
      </c>
      <c r="B9" s="1">
        <v>40889</v>
      </c>
      <c r="C9" s="1">
        <v>34202</v>
      </c>
      <c r="D9" s="1">
        <f t="shared" si="0"/>
        <v>6687</v>
      </c>
      <c r="E9" s="2">
        <f t="shared" si="1"/>
        <v>0.83645968353346867</v>
      </c>
      <c r="F9">
        <f t="shared" si="2"/>
        <v>8</v>
      </c>
    </row>
    <row r="10" spans="1:6">
      <c r="A10" t="s">
        <v>16</v>
      </c>
      <c r="B10" s="1">
        <v>45748</v>
      </c>
      <c r="C10" s="1">
        <v>38040</v>
      </c>
      <c r="D10" s="1">
        <f t="shared" si="0"/>
        <v>7708</v>
      </c>
      <c r="E10" s="2">
        <f t="shared" si="1"/>
        <v>0.83151176007694327</v>
      </c>
      <c r="F10">
        <f t="shared" si="2"/>
        <v>9</v>
      </c>
    </row>
    <row r="11" spans="1:6">
      <c r="A11" t="s">
        <v>38</v>
      </c>
      <c r="B11" s="1">
        <v>41859</v>
      </c>
      <c r="C11" s="1">
        <v>34421</v>
      </c>
      <c r="D11" s="1">
        <f t="shared" si="0"/>
        <v>7438</v>
      </c>
      <c r="E11" s="2">
        <f t="shared" si="1"/>
        <v>0.82230822523232761</v>
      </c>
      <c r="F11">
        <f t="shared" si="2"/>
        <v>10</v>
      </c>
    </row>
    <row r="12" spans="1:6">
      <c r="A12" t="s">
        <v>12</v>
      </c>
      <c r="B12" s="1">
        <v>50689</v>
      </c>
      <c r="C12" s="1">
        <v>41120</v>
      </c>
      <c r="D12" s="1">
        <f t="shared" si="0"/>
        <v>9569</v>
      </c>
      <c r="E12" s="2">
        <f t="shared" si="1"/>
        <v>0.81122136952790547</v>
      </c>
      <c r="F12">
        <f t="shared" si="2"/>
        <v>11</v>
      </c>
    </row>
    <row r="13" spans="1:6">
      <c r="A13" t="s">
        <v>15</v>
      </c>
      <c r="B13" s="1">
        <v>43707</v>
      </c>
      <c r="C13" s="1">
        <v>35421</v>
      </c>
      <c r="D13" s="1">
        <f t="shared" si="0"/>
        <v>8286</v>
      </c>
      <c r="E13" s="2">
        <f t="shared" si="1"/>
        <v>0.81041938362276067</v>
      </c>
      <c r="F13">
        <f t="shared" si="2"/>
        <v>12</v>
      </c>
    </row>
    <row r="14" spans="1:6">
      <c r="A14" t="s">
        <v>44</v>
      </c>
      <c r="B14" s="1">
        <v>50975</v>
      </c>
      <c r="C14" s="1">
        <v>41074</v>
      </c>
      <c r="D14" s="1">
        <f t="shared" si="0"/>
        <v>9901</v>
      </c>
      <c r="E14" s="2">
        <f t="shared" si="1"/>
        <v>0.80576753310446292</v>
      </c>
      <c r="F14">
        <f t="shared" si="2"/>
        <v>13</v>
      </c>
    </row>
    <row r="15" spans="1:6">
      <c r="A15" t="s">
        <v>36</v>
      </c>
      <c r="B15" s="1">
        <v>41211</v>
      </c>
      <c r="C15" s="1">
        <v>33074</v>
      </c>
      <c r="D15" s="1">
        <f t="shared" si="0"/>
        <v>8137</v>
      </c>
      <c r="E15" s="2">
        <f t="shared" si="1"/>
        <v>0.80255271650772853</v>
      </c>
      <c r="F15">
        <f t="shared" si="2"/>
        <v>14</v>
      </c>
    </row>
    <row r="16" spans="1:6">
      <c r="A16" t="s">
        <v>10</v>
      </c>
      <c r="B16" s="1">
        <v>50509</v>
      </c>
      <c r="C16" s="1">
        <v>40402</v>
      </c>
      <c r="D16" s="1">
        <f t="shared" si="0"/>
        <v>10107</v>
      </c>
      <c r="E16" s="2">
        <f t="shared" si="1"/>
        <v>0.79989704805084239</v>
      </c>
      <c r="F16">
        <f t="shared" si="2"/>
        <v>15</v>
      </c>
    </row>
    <row r="17" spans="1:6">
      <c r="A17" t="s">
        <v>28</v>
      </c>
      <c r="B17" s="1">
        <v>50885</v>
      </c>
      <c r="C17" s="1">
        <v>40595</v>
      </c>
      <c r="D17" s="1">
        <f t="shared" si="0"/>
        <v>10290</v>
      </c>
      <c r="E17" s="2">
        <f t="shared" si="1"/>
        <v>0.79777930627886406</v>
      </c>
      <c r="F17">
        <f t="shared" si="2"/>
        <v>16</v>
      </c>
    </row>
    <row r="18" spans="1:6">
      <c r="A18" t="s">
        <v>48</v>
      </c>
      <c r="B18" s="1">
        <v>44802</v>
      </c>
      <c r="C18" s="1">
        <v>35453</v>
      </c>
      <c r="D18" s="1">
        <f t="shared" si="0"/>
        <v>9349</v>
      </c>
      <c r="E18" s="2">
        <f t="shared" si="1"/>
        <v>0.7913262800767823</v>
      </c>
      <c r="F18">
        <f t="shared" si="2"/>
        <v>17</v>
      </c>
    </row>
    <row r="19" spans="1:6">
      <c r="A19" t="s">
        <v>26</v>
      </c>
      <c r="B19" s="1">
        <v>60243</v>
      </c>
      <c r="C19" s="1">
        <v>47651</v>
      </c>
      <c r="D19" s="1">
        <f t="shared" si="0"/>
        <v>12592</v>
      </c>
      <c r="E19" s="2">
        <f t="shared" si="1"/>
        <v>0.79097986488056704</v>
      </c>
      <c r="F19">
        <f t="shared" si="2"/>
        <v>18</v>
      </c>
    </row>
    <row r="20" spans="1:6">
      <c r="A20" t="s">
        <v>42</v>
      </c>
      <c r="B20" s="1">
        <v>47402</v>
      </c>
      <c r="C20" s="1">
        <v>37381</v>
      </c>
      <c r="D20" s="1">
        <f t="shared" si="0"/>
        <v>10021</v>
      </c>
      <c r="E20" s="2">
        <f t="shared" si="1"/>
        <v>0.78859541791485588</v>
      </c>
      <c r="F20">
        <f t="shared" si="2"/>
        <v>19</v>
      </c>
    </row>
    <row r="21" spans="1:6">
      <c r="A21" t="s">
        <v>51</v>
      </c>
      <c r="B21" s="1">
        <v>52125</v>
      </c>
      <c r="C21" s="1">
        <v>41104</v>
      </c>
      <c r="D21" s="1">
        <f t="shared" si="0"/>
        <v>11021</v>
      </c>
      <c r="E21" s="2">
        <f t="shared" si="1"/>
        <v>0.78856594724220619</v>
      </c>
      <c r="F21">
        <f t="shared" si="2"/>
        <v>20</v>
      </c>
    </row>
    <row r="22" spans="1:6">
      <c r="A22" t="s">
        <v>33</v>
      </c>
      <c r="B22" s="1">
        <v>42137</v>
      </c>
      <c r="C22" s="1">
        <v>33218</v>
      </c>
      <c r="D22" s="1">
        <f t="shared" si="0"/>
        <v>8919</v>
      </c>
      <c r="E22" s="2">
        <f t="shared" si="1"/>
        <v>0.78833329377981343</v>
      </c>
      <c r="F22">
        <f t="shared" si="2"/>
        <v>21</v>
      </c>
    </row>
    <row r="23" spans="1:6">
      <c r="A23" t="s">
        <v>35</v>
      </c>
      <c r="B23" s="1">
        <v>60878</v>
      </c>
      <c r="C23" s="1">
        <v>47878</v>
      </c>
      <c r="D23" s="1">
        <f t="shared" si="0"/>
        <v>13000</v>
      </c>
      <c r="E23" s="2">
        <f t="shared" si="1"/>
        <v>0.78645816222609155</v>
      </c>
      <c r="F23">
        <f t="shared" si="2"/>
        <v>22</v>
      </c>
    </row>
    <row r="24" spans="1:6">
      <c r="A24" t="s">
        <v>18</v>
      </c>
      <c r="B24" s="1">
        <v>51262</v>
      </c>
      <c r="C24" s="1">
        <v>40309</v>
      </c>
      <c r="D24" s="1">
        <f t="shared" si="0"/>
        <v>10953</v>
      </c>
      <c r="E24" s="2">
        <f t="shared" si="1"/>
        <v>0.78633295618586863</v>
      </c>
      <c r="F24">
        <f t="shared" si="2"/>
        <v>23</v>
      </c>
    </row>
    <row r="25" spans="1:6">
      <c r="A25" t="s">
        <v>11</v>
      </c>
      <c r="B25" s="1">
        <v>61097</v>
      </c>
      <c r="C25" s="1">
        <v>47900</v>
      </c>
      <c r="D25" s="1">
        <f t="shared" si="0"/>
        <v>13197</v>
      </c>
      <c r="E25" s="2">
        <f t="shared" si="1"/>
        <v>0.78399921436404407</v>
      </c>
      <c r="F25">
        <f t="shared" si="2"/>
        <v>24</v>
      </c>
    </row>
    <row r="26" spans="1:6">
      <c r="A26" t="s">
        <v>52</v>
      </c>
      <c r="B26" s="1">
        <v>52529</v>
      </c>
      <c r="C26" s="1">
        <v>41062</v>
      </c>
      <c r="D26" s="1">
        <f t="shared" si="0"/>
        <v>11467</v>
      </c>
      <c r="E26" s="2">
        <f t="shared" si="1"/>
        <v>0.78170153629423744</v>
      </c>
      <c r="F26">
        <f t="shared" si="2"/>
        <v>25</v>
      </c>
    </row>
    <row r="27" spans="1:6">
      <c r="A27" t="s">
        <v>46</v>
      </c>
      <c r="B27" s="1">
        <v>40721</v>
      </c>
      <c r="C27" s="1">
        <v>31792</v>
      </c>
      <c r="D27" s="1">
        <f t="shared" si="0"/>
        <v>8929</v>
      </c>
      <c r="E27" s="2">
        <f t="shared" si="1"/>
        <v>0.7807273888165811</v>
      </c>
      <c r="F27">
        <f t="shared" si="2"/>
        <v>26</v>
      </c>
    </row>
    <row r="28" spans="1:6">
      <c r="A28" t="s">
        <v>54</v>
      </c>
      <c r="B28" s="1">
        <v>46898</v>
      </c>
      <c r="C28" s="1">
        <v>36535</v>
      </c>
      <c r="D28" s="1">
        <f t="shared" si="0"/>
        <v>10363</v>
      </c>
      <c r="E28" s="2">
        <f t="shared" si="1"/>
        <v>0.77903108874578875</v>
      </c>
      <c r="F28">
        <f t="shared" si="2"/>
        <v>27</v>
      </c>
    </row>
    <row r="29" spans="1:6">
      <c r="A29" t="s">
        <v>45</v>
      </c>
      <c r="B29" s="1">
        <v>41740</v>
      </c>
      <c r="C29" s="1">
        <v>32402</v>
      </c>
      <c r="D29" s="1">
        <f t="shared" si="0"/>
        <v>9338</v>
      </c>
      <c r="E29" s="2">
        <f t="shared" si="1"/>
        <v>0.77628174413033058</v>
      </c>
      <c r="F29">
        <f t="shared" si="2"/>
        <v>28</v>
      </c>
    </row>
    <row r="30" spans="1:6">
      <c r="A30" t="s">
        <v>20</v>
      </c>
      <c r="B30" s="1">
        <v>45305</v>
      </c>
      <c r="C30" s="1">
        <v>35106</v>
      </c>
      <c r="D30" s="1">
        <f t="shared" si="0"/>
        <v>10199</v>
      </c>
      <c r="E30" s="2">
        <f t="shared" si="1"/>
        <v>0.77488135967332528</v>
      </c>
      <c r="F30">
        <f t="shared" si="2"/>
        <v>29</v>
      </c>
    </row>
    <row r="31" spans="1:6">
      <c r="A31" t="s">
        <v>32</v>
      </c>
      <c r="B31" s="1">
        <v>42878</v>
      </c>
      <c r="C31" s="1">
        <v>33218</v>
      </c>
      <c r="D31" s="1">
        <f t="shared" si="0"/>
        <v>9660</v>
      </c>
      <c r="E31" s="2">
        <f t="shared" si="1"/>
        <v>0.77470964130789677</v>
      </c>
      <c r="F31">
        <f t="shared" si="2"/>
        <v>30</v>
      </c>
    </row>
    <row r="32" spans="1:6">
      <c r="A32" t="s">
        <v>47</v>
      </c>
      <c r="B32" s="1">
        <v>41828</v>
      </c>
      <c r="C32" s="1">
        <v>32398</v>
      </c>
      <c r="D32" s="1">
        <f t="shared" si="0"/>
        <v>9430</v>
      </c>
      <c r="E32" s="2">
        <f t="shared" si="1"/>
        <v>0.77455293105097067</v>
      </c>
      <c r="F32">
        <f t="shared" si="2"/>
        <v>31</v>
      </c>
    </row>
    <row r="33" spans="1:6">
      <c r="A33" t="s">
        <v>34</v>
      </c>
      <c r="B33" s="1">
        <v>54136</v>
      </c>
      <c r="C33" s="1">
        <v>41774</v>
      </c>
      <c r="D33" s="1">
        <f t="shared" si="0"/>
        <v>12362</v>
      </c>
      <c r="E33" s="2">
        <f t="shared" si="1"/>
        <v>0.77164917984335746</v>
      </c>
      <c r="F33">
        <f t="shared" si="2"/>
        <v>32</v>
      </c>
    </row>
    <row r="34" spans="1:6">
      <c r="A34" t="s">
        <v>40</v>
      </c>
      <c r="B34" s="1">
        <v>46789</v>
      </c>
      <c r="C34" s="1">
        <v>35984</v>
      </c>
      <c r="D34" s="1">
        <f t="shared" ref="D34:D52" si="3">B34-C34</f>
        <v>10805</v>
      </c>
      <c r="E34" s="2">
        <f t="shared" ref="E34:E52" si="4" xml:space="preserve"> C34/B34</f>
        <v>0.76906965312359743</v>
      </c>
      <c r="F34">
        <f t="shared" si="2"/>
        <v>33</v>
      </c>
    </row>
    <row r="35" spans="1:6">
      <c r="A35" t="s">
        <v>8</v>
      </c>
      <c r="B35" s="1">
        <v>40153</v>
      </c>
      <c r="C35" s="1">
        <v>30843</v>
      </c>
      <c r="D35" s="1">
        <f t="shared" si="3"/>
        <v>9310</v>
      </c>
      <c r="E35" s="2">
        <f t="shared" si="4"/>
        <v>0.76813687644758799</v>
      </c>
      <c r="F35">
        <f t="shared" si="2"/>
        <v>34</v>
      </c>
    </row>
    <row r="36" spans="1:6">
      <c r="A36" t="s">
        <v>30</v>
      </c>
      <c r="B36" s="1">
        <v>42974</v>
      </c>
      <c r="C36" s="1">
        <v>32868</v>
      </c>
      <c r="D36" s="1">
        <f t="shared" si="3"/>
        <v>10106</v>
      </c>
      <c r="E36" s="2">
        <f t="shared" si="4"/>
        <v>0.76483455112393539</v>
      </c>
      <c r="F36">
        <f t="shared" si="2"/>
        <v>35</v>
      </c>
    </row>
    <row r="37" spans="1:6">
      <c r="A37" t="s">
        <v>31</v>
      </c>
      <c r="B37" s="1">
        <v>41656</v>
      </c>
      <c r="C37" s="1">
        <v>31775</v>
      </c>
      <c r="D37" s="1">
        <f t="shared" si="3"/>
        <v>9881</v>
      </c>
      <c r="E37" s="2">
        <f t="shared" si="4"/>
        <v>0.76279527559055116</v>
      </c>
      <c r="F37">
        <f t="shared" si="2"/>
        <v>36</v>
      </c>
    </row>
    <row r="38" spans="1:6">
      <c r="A38" t="s">
        <v>21</v>
      </c>
      <c r="B38" s="1">
        <v>44765</v>
      </c>
      <c r="C38" s="1">
        <v>34121</v>
      </c>
      <c r="D38" s="1">
        <f t="shared" si="3"/>
        <v>10644</v>
      </c>
      <c r="E38" s="2">
        <f t="shared" si="4"/>
        <v>0.76222495252987821</v>
      </c>
      <c r="F38">
        <f t="shared" si="2"/>
        <v>37</v>
      </c>
    </row>
    <row r="39" spans="1:6">
      <c r="A39" t="s">
        <v>41</v>
      </c>
      <c r="B39" s="1">
        <v>41415</v>
      </c>
      <c r="C39" s="1">
        <v>31543</v>
      </c>
      <c r="D39" s="1">
        <f t="shared" si="3"/>
        <v>9872</v>
      </c>
      <c r="E39" s="2">
        <f t="shared" si="4"/>
        <v>0.76163225884341423</v>
      </c>
      <c r="F39">
        <f t="shared" si="2"/>
        <v>38</v>
      </c>
    </row>
    <row r="40" spans="1:6">
      <c r="A40" t="s">
        <v>22</v>
      </c>
      <c r="B40" s="1">
        <v>42321</v>
      </c>
      <c r="C40" s="1">
        <v>32157</v>
      </c>
      <c r="D40" s="1">
        <f t="shared" si="3"/>
        <v>10164</v>
      </c>
      <c r="E40" s="2">
        <f t="shared" si="4"/>
        <v>0.75983554263840647</v>
      </c>
      <c r="F40">
        <f t="shared" si="2"/>
        <v>39</v>
      </c>
    </row>
    <row r="41" spans="1:6">
      <c r="A41" t="s">
        <v>43</v>
      </c>
      <c r="B41" s="1">
        <v>49330</v>
      </c>
      <c r="C41" s="1">
        <v>37414</v>
      </c>
      <c r="D41" s="1">
        <f t="shared" si="3"/>
        <v>11916</v>
      </c>
      <c r="E41" s="2">
        <f t="shared" si="4"/>
        <v>0.75844313804986818</v>
      </c>
      <c r="F41">
        <f t="shared" si="2"/>
        <v>40</v>
      </c>
    </row>
    <row r="42" spans="1:6">
      <c r="A42" t="s">
        <v>29</v>
      </c>
      <c r="B42" s="1">
        <v>40081</v>
      </c>
      <c r="C42" s="1">
        <v>30287</v>
      </c>
      <c r="D42" s="1">
        <f t="shared" si="3"/>
        <v>9794</v>
      </c>
      <c r="E42" s="2">
        <f t="shared" si="4"/>
        <v>0.75564481924103688</v>
      </c>
      <c r="F42">
        <f t="shared" si="2"/>
        <v>41</v>
      </c>
    </row>
    <row r="43" spans="1:6">
      <c r="A43" t="s">
        <v>17</v>
      </c>
      <c r="B43" s="1">
        <v>41664</v>
      </c>
      <c r="C43" s="1">
        <v>31296</v>
      </c>
      <c r="D43" s="1">
        <f t="shared" si="3"/>
        <v>10368</v>
      </c>
      <c r="E43" s="2">
        <f t="shared" si="4"/>
        <v>0.75115207373271886</v>
      </c>
      <c r="F43">
        <f t="shared" si="2"/>
        <v>42</v>
      </c>
    </row>
    <row r="44" spans="1:6">
      <c r="A44" t="s">
        <v>24</v>
      </c>
      <c r="B44" s="1">
        <v>42280</v>
      </c>
      <c r="C44" s="1">
        <v>31586</v>
      </c>
      <c r="D44" s="1">
        <f t="shared" si="3"/>
        <v>10694</v>
      </c>
      <c r="E44" s="2">
        <f t="shared" si="4"/>
        <v>0.74706717123935662</v>
      </c>
      <c r="F44">
        <f t="shared" si="2"/>
        <v>43</v>
      </c>
    </row>
    <row r="45" spans="1:6">
      <c r="A45" t="s">
        <v>6</v>
      </c>
      <c r="B45" s="1">
        <v>57068</v>
      </c>
      <c r="C45" s="1">
        <v>42345</v>
      </c>
      <c r="D45" s="1">
        <f t="shared" si="3"/>
        <v>14723</v>
      </c>
      <c r="E45" s="2">
        <f t="shared" si="4"/>
        <v>0.74200953248755874</v>
      </c>
      <c r="F45">
        <f t="shared" si="2"/>
        <v>44</v>
      </c>
    </row>
    <row r="46" spans="1:6">
      <c r="A46" t="s">
        <v>39</v>
      </c>
      <c r="B46" s="1">
        <v>45888</v>
      </c>
      <c r="C46" s="1">
        <v>33877</v>
      </c>
      <c r="D46" s="1">
        <f t="shared" si="3"/>
        <v>12011</v>
      </c>
      <c r="E46" s="2">
        <f t="shared" si="4"/>
        <v>0.73825400976290101</v>
      </c>
      <c r="F46">
        <f t="shared" si="2"/>
        <v>45</v>
      </c>
    </row>
    <row r="47" spans="1:6">
      <c r="A47" t="s">
        <v>5</v>
      </c>
      <c r="B47" s="1">
        <v>44567</v>
      </c>
      <c r="C47" s="1">
        <v>31674</v>
      </c>
      <c r="D47" s="1">
        <f t="shared" si="3"/>
        <v>12893</v>
      </c>
      <c r="E47" s="2">
        <f t="shared" si="4"/>
        <v>0.71070523032737232</v>
      </c>
      <c r="F47">
        <f t="shared" si="2"/>
        <v>46</v>
      </c>
    </row>
    <row r="48" spans="1:6">
      <c r="A48" s="6" t="s">
        <v>49</v>
      </c>
      <c r="B48" s="7">
        <v>48540</v>
      </c>
      <c r="C48" s="7">
        <v>34062</v>
      </c>
      <c r="D48" s="7">
        <f t="shared" si="3"/>
        <v>14478</v>
      </c>
      <c r="E48" s="8">
        <f t="shared" si="4"/>
        <v>0.70173053152039555</v>
      </c>
      <c r="F48" s="6">
        <f t="shared" si="2"/>
        <v>47</v>
      </c>
    </row>
    <row r="49" spans="1:6">
      <c r="A49" s="6" t="s">
        <v>53</v>
      </c>
      <c r="B49" s="7">
        <v>44159</v>
      </c>
      <c r="C49" s="7">
        <v>30885</v>
      </c>
      <c r="D49" s="7">
        <f t="shared" si="3"/>
        <v>13274</v>
      </c>
      <c r="E49" s="8">
        <f t="shared" si="4"/>
        <v>0.69940442491904253</v>
      </c>
      <c r="F49" s="6">
        <f t="shared" si="2"/>
        <v>48</v>
      </c>
    </row>
    <row r="50" spans="1:6">
      <c r="A50" s="6" t="s">
        <v>23</v>
      </c>
      <c r="B50" s="7">
        <v>47249</v>
      </c>
      <c r="C50" s="7">
        <v>31586</v>
      </c>
      <c r="D50" s="7">
        <f t="shared" si="3"/>
        <v>15663</v>
      </c>
      <c r="E50" s="8">
        <f t="shared" si="4"/>
        <v>0.66850092065440536</v>
      </c>
      <c r="F50" s="6">
        <f t="shared" si="2"/>
        <v>49</v>
      </c>
    </row>
    <row r="51" spans="1:6">
      <c r="A51" s="6" t="s">
        <v>55</v>
      </c>
      <c r="B51" s="7">
        <v>51932</v>
      </c>
      <c r="C51" s="7">
        <v>33152</v>
      </c>
      <c r="D51" s="7">
        <f t="shared" si="3"/>
        <v>18780</v>
      </c>
      <c r="E51" s="8">
        <f t="shared" si="4"/>
        <v>0.63837325733651695</v>
      </c>
      <c r="F51" s="6">
        <f t="shared" si="2"/>
        <v>50</v>
      </c>
    </row>
    <row r="52" spans="1:6">
      <c r="A52" s="6" t="s">
        <v>7</v>
      </c>
      <c r="B52" s="7">
        <v>57068</v>
      </c>
      <c r="C52" s="7">
        <v>35974</v>
      </c>
      <c r="D52" s="7">
        <f t="shared" si="3"/>
        <v>21094</v>
      </c>
      <c r="E52" s="8">
        <f t="shared" si="4"/>
        <v>0.63037078572930538</v>
      </c>
      <c r="F52" s="6">
        <f t="shared" si="2"/>
        <v>51</v>
      </c>
    </row>
  </sheetData>
  <sortState ref="A2:E52">
    <sortCondition descending="1" ref="E2:E52"/>
  </sortState>
  <pageMargins left="0.7" right="0.7" top="0.75" bottom="0.75" header="0.3" footer="0.3"/>
  <pageSetup orientation="portrait" r:id="rId1"/>
  <headerFooter>
    <oddHeader>&amp;CMedian Annual Earnings &amp; Earnings Ratio for Men &amp; Women Ranked by State
(Full-time, Year-round Workers, 16 Years and Older)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By State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Alley</dc:creator>
  <cp:lastModifiedBy>kpetersen</cp:lastModifiedBy>
  <cp:revision/>
  <dcterms:created xsi:type="dcterms:W3CDTF">2006-09-16T00:00:00Z</dcterms:created>
  <dcterms:modified xsi:type="dcterms:W3CDTF">2016-04-19T13:49:15Z</dcterms:modified>
</cp:coreProperties>
</file>